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el 4.1 ok" sheetId="1" r:id="rId1"/>
    <sheet name="Tabel 5.1" sheetId="2" r:id="rId2"/>
    <sheet name="Tebl 6.1" sheetId="3" r:id="rId3"/>
    <sheet name="TERBARU" sheetId="4" state="hidden" r:id="rId4"/>
    <sheet name="Logic Model" sheetId="5" state="hidden" r:id="rId5"/>
    <sheet name="Isu Strategis" sheetId="6" state="hidden" r:id="rId6"/>
    <sheet name="Lamp 4" sheetId="7" state="hidden" r:id="rId7"/>
    <sheet name="Lamp 5 Renstra" sheetId="8" state="hidden" r:id="rId8"/>
    <sheet name="Data" sheetId="9" state="hidden" r:id="rId9"/>
    <sheet name="BARU DI ROBAH" sheetId="10" state="hidden" r:id="rId10"/>
  </sheets>
  <definedNames>
    <definedName name="_xlnm.Print_Area" localSheetId="9">'BARU DI ROBAH'!$A$1:$V$282</definedName>
    <definedName name="_xlnm.Print_Area" localSheetId="6">'Lamp 4'!$B$1:$L$20</definedName>
    <definedName name="_xlnm.Print_Area" localSheetId="1">'Tabel 5.1'!$A$1:$W$240</definedName>
    <definedName name="_xlnm.Print_Area" localSheetId="3">'TERBARU'!$B$1:$V$242</definedName>
    <definedName name="_xlnm.Print_Titles" localSheetId="9">'BARU DI ROBAH'!$5:$7</definedName>
    <definedName name="_xlnm.Print_Titles" localSheetId="7">'Lamp 5 Renstra'!$5:$7</definedName>
    <definedName name="_xlnm.Print_Titles" localSheetId="1">'Tabel 5.1'!$6:$8</definedName>
    <definedName name="_xlnm.Print_Titles" localSheetId="3">'TERBARU'!$5:$7</definedName>
  </definedNames>
  <calcPr fullCalcOnLoad="1"/>
</workbook>
</file>

<file path=xl/comments10.xml><?xml version="1.0" encoding="utf-8"?>
<comments xmlns="http://schemas.openxmlformats.org/spreadsheetml/2006/main">
  <authors>
    <author>Ahmad Dawi</author>
  </authors>
  <commentList>
    <comment ref="E59" authorId="0">
      <text>
        <r>
          <rPr>
            <b/>
            <sz val="9"/>
            <rFont val="Tahoma"/>
            <family val="2"/>
          </rPr>
          <t>Ahmad Dawi:</t>
        </r>
        <r>
          <rPr>
            <sz val="9"/>
            <rFont val="Tahoma"/>
            <family val="2"/>
          </rPr>
          <t xml:space="preserve">
Untuk dikaji leboh lanjut</t>
        </r>
      </text>
    </comment>
  </commentList>
</comments>
</file>

<file path=xl/comments2.xml><?xml version="1.0" encoding="utf-8"?>
<comments xmlns="http://schemas.openxmlformats.org/spreadsheetml/2006/main">
  <authors>
    <author>Ahmad Dawi</author>
  </authors>
  <commentList>
    <comment ref="F24" authorId="0">
      <text>
        <r>
          <rPr>
            <b/>
            <sz val="9"/>
            <rFont val="Tahoma"/>
            <family val="2"/>
          </rPr>
          <t>Ahmad Dawi:</t>
        </r>
        <r>
          <rPr>
            <sz val="9"/>
            <rFont val="Tahoma"/>
            <family val="2"/>
          </rPr>
          <t xml:space="preserve">
Untuk dikaji leboh lanjut</t>
        </r>
      </text>
    </comment>
    <comment ref="F13" authorId="0">
      <text>
        <r>
          <rPr>
            <b/>
            <sz val="9"/>
            <rFont val="Tahoma"/>
            <family val="2"/>
          </rPr>
          <t>Ahmad Dawi:</t>
        </r>
        <r>
          <rPr>
            <sz val="9"/>
            <rFont val="Tahoma"/>
            <family val="2"/>
          </rPr>
          <t xml:space="preserve">
Untuk dikaji leboh lanjut</t>
        </r>
      </text>
    </comment>
  </commentList>
</comments>
</file>

<file path=xl/comments4.xml><?xml version="1.0" encoding="utf-8"?>
<comments xmlns="http://schemas.openxmlformats.org/spreadsheetml/2006/main">
  <authors>
    <author>Ahmad Dawi</author>
  </authors>
  <commentList>
    <comment ref="E62" authorId="0">
      <text>
        <r>
          <rPr>
            <b/>
            <sz val="9"/>
            <rFont val="Tahoma"/>
            <family val="2"/>
          </rPr>
          <t>Ahmad Dawi:</t>
        </r>
        <r>
          <rPr>
            <sz val="9"/>
            <rFont val="Tahoma"/>
            <family val="2"/>
          </rPr>
          <t xml:space="preserve">
Untuk dikaji leboh lanjut</t>
        </r>
      </text>
    </comment>
    <comment ref="E162" authorId="0">
      <text>
        <r>
          <rPr>
            <b/>
            <sz val="9"/>
            <rFont val="Tahoma"/>
            <family val="2"/>
          </rPr>
          <t>Ahmad Dawi:</t>
        </r>
        <r>
          <rPr>
            <sz val="9"/>
            <rFont val="Tahoma"/>
            <family val="2"/>
          </rPr>
          <t xml:space="preserve">
Lebih dipertajam cakupannya</t>
        </r>
      </text>
    </comment>
    <comment ref="E164" authorId="0">
      <text>
        <r>
          <rPr>
            <b/>
            <sz val="9"/>
            <rFont val="Tahoma"/>
            <family val="2"/>
          </rPr>
          <t>Ahmad Dawi:</t>
        </r>
        <r>
          <rPr>
            <sz val="9"/>
            <rFont val="Tahoma"/>
            <family val="2"/>
          </rPr>
          <t xml:space="preserve">
?????</t>
        </r>
      </text>
    </comment>
  </commentList>
</comments>
</file>

<file path=xl/sharedStrings.xml><?xml version="1.0" encoding="utf-8"?>
<sst xmlns="http://schemas.openxmlformats.org/spreadsheetml/2006/main" count="6645" uniqueCount="874">
  <si>
    <t>TUJUAN</t>
  </si>
  <si>
    <t>Problem/Needs</t>
  </si>
  <si>
    <t>Impac/Dampak</t>
  </si>
  <si>
    <t>Outcome/Hasil</t>
  </si>
  <si>
    <t>Output/Kelauran</t>
  </si>
  <si>
    <t>Proses/Kegiatan</t>
  </si>
  <si>
    <t>Input</t>
  </si>
  <si>
    <t>LOCIC MODEL</t>
  </si>
  <si>
    <t>ISU STRATEGIS BERDASARKAN CAPAIAN KINERJA</t>
  </si>
  <si>
    <t>RENCANA STRATEGIS</t>
  </si>
  <si>
    <t>SASARAN STRATEGIS</t>
  </si>
  <si>
    <t>INDIKATOR KINERJA SASARAN</t>
  </si>
  <si>
    <t>Kondisi Ext Th 2015</t>
  </si>
  <si>
    <t xml:space="preserve">TARGET KINERJA TAHUN KE </t>
  </si>
  <si>
    <t>-</t>
  </si>
  <si>
    <t>PROGRAM/ KEGIATAN</t>
  </si>
  <si>
    <t>Indikator Kinerja Program (Outcome dan Output)</t>
  </si>
  <si>
    <t>TARGET KINERJA</t>
  </si>
  <si>
    <t xml:space="preserve">Target </t>
  </si>
  <si>
    <t>(Rp)</t>
  </si>
  <si>
    <t>Belum meratanya akses pendidikan yang memadai</t>
  </si>
  <si>
    <t>Renadhanya daya saing pendidikan di Kabupaten Bengkalis</t>
  </si>
  <si>
    <t>DINAS PENDIDIKAN TAHUN 2016-2021</t>
  </si>
  <si>
    <t>APK</t>
  </si>
  <si>
    <t>APM</t>
  </si>
  <si>
    <t xml:space="preserve">Terciptanya daya saing pendidikan di Kabupaten Bengkalis </t>
  </si>
  <si>
    <t xml:space="preserve">Terwujudnya Pemerataan dan Perluasan Akses Pendidikan Yang Memadai </t>
  </si>
  <si>
    <t>Mewujudkan pendidikan  yang merata, unggul dan berakhlak di Kabupaten Bengkalis</t>
  </si>
  <si>
    <t>Angka Kelulusan</t>
  </si>
  <si>
    <t>Angka Putus Sekolah (APS)</t>
  </si>
  <si>
    <t xml:space="preserve">Indek Prestasi siswa </t>
  </si>
  <si>
    <t>Meningkatnya kualitas tenaga pendidik dan kependidikan</t>
  </si>
  <si>
    <t>Angka Melanjutkan Sekolah</t>
  </si>
  <si>
    <t>Rasio Anak Terhadap Kelas</t>
  </si>
  <si>
    <t>Rasio Guru Terhadap Anak</t>
  </si>
  <si>
    <t>Meningkatnya kualitas pelayanan bidang Pendidikan</t>
  </si>
  <si>
    <t>Tingkat Kewajaran laporan PD</t>
  </si>
  <si>
    <t>APK PAUD</t>
  </si>
  <si>
    <t>Persentase ketuntasan pelayanan bidang pendidikan</t>
  </si>
  <si>
    <t>WTP</t>
  </si>
  <si>
    <t>Persentase Guru yang memenuhi kualifikasi dan kompetensi sesuai bidangnya</t>
  </si>
  <si>
    <t>Penyediaan jasa surat menyurat</t>
  </si>
  <si>
    <t>Jumlah Surat Masuk dan Surat Keluar dalam Satu Tahun; Jumlah Tenaga Jasa Administrasi yang tersedia setiap tahunnya</t>
  </si>
  <si>
    <t>Penyediaan jasa komunikasi; sumber daya air dan listrik</t>
  </si>
  <si>
    <t>Tersedia Jasa Komunikasi Sumber Daya Air dan Listrik</t>
  </si>
  <si>
    <t>Penyediaan jasa kebersihan kantor</t>
  </si>
  <si>
    <t>Jumlah peralatan dan bahan kebersihan yang disediakan dalam satu tahun; jumlah tenaga kebersihan yang disediakan</t>
  </si>
  <si>
    <t>Penyediaan alat tulis kantor</t>
  </si>
  <si>
    <t>Jumlah alat tulis kantor yang disediakan dalam satu tahun</t>
  </si>
  <si>
    <t>Penyediaan barang cetakan dan penggandaan</t>
  </si>
  <si>
    <t>Jumlah barang cetakan dan penggandaan yang disediakan dalam satu tahun</t>
  </si>
  <si>
    <t>Penyedian Komponen Istilasi Listrik/penerangan Bangunan Kantor</t>
  </si>
  <si>
    <t>Jumlah komponen instalasi dan penerangan kantor yang disediakan dalam satu tahun</t>
  </si>
  <si>
    <t>Penyediaan bahan bacaan dan peraturan perundang-undangan</t>
  </si>
  <si>
    <t>Jumlah terbitan surat kabar/majalah dan buku peraturan perundang - undangan yang disediakan dalam satu tahun</t>
  </si>
  <si>
    <t>Penyediaan makanan dan minuman</t>
  </si>
  <si>
    <t>Jumlah box makan dan minum untuk keperluan rapat dan pelaksaanan kegiatan yang disediakan dalm satu tahun</t>
  </si>
  <si>
    <t>Penyediaan jasa keamanan kantor</t>
  </si>
  <si>
    <t>Jumlah tenaga keamanan yang disediakan dalam satu tahun; jumlah pakaian kerja yang disediakan</t>
  </si>
  <si>
    <t>Rapat-rapat koordinasi dan konsultasi ke luar daerah</t>
  </si>
  <si>
    <t>Frekuensi dilakukannya koordinasi dan konsultansi ke luar dan dalam daerah pada satu tahun</t>
  </si>
  <si>
    <t>Supervisi Akademik dan Manajerial Sekolah</t>
  </si>
  <si>
    <t>Frekuensi dilakukannya koordinasi dan konsultansi Pengawas ke luar dan dalam daerah pada satu tahun</t>
  </si>
  <si>
    <t>Penyediaan jasa sopir kantor</t>
  </si>
  <si>
    <t>Jumlah tenaga supir kantor dan pustaka keliling yang disediakan dalam satu tahun</t>
  </si>
  <si>
    <t>Penyediaan  Dana Operasional UPTD Pendidikan Kecamatan Bengkalis</t>
  </si>
  <si>
    <t>Tersedianya operasional penunjang UPT Dinas Pendidikan Kecamatan Bengkalis</t>
  </si>
  <si>
    <t>Penyediaan  Dana Operasional UPTD Pendidikan Kecamatan Bantan</t>
  </si>
  <si>
    <t>Tersedianya operasional penunjang UPT Dinas Pendidikan Kecamatan Bantan</t>
  </si>
  <si>
    <t>Penyediaan  Dana Operasional UPTD Pendidikan Kecamatan Bukit Batu</t>
  </si>
  <si>
    <t>Tersedianya operasional penunjang UPT Dinas Pendidikan Kecamatan Bukit Batu</t>
  </si>
  <si>
    <t>Penyediaan  Dana Operasional UPTD Pendidikan Kecamatan Siak Kecil</t>
  </si>
  <si>
    <t>Tersedianya operasional penunjang UPT Dinas Pendidikan Kecamatan Siak Kecil</t>
  </si>
  <si>
    <t xml:space="preserve">Penyediaan  Dana Operasional UPTD Pendidikan Kecamatan Mandau </t>
  </si>
  <si>
    <t>Tersedianya operasional penunjang UPT Dinas Pendidikan Kecamatan Mandau</t>
  </si>
  <si>
    <t>Penyediaan  Dana Operasional UPTD Pendidikan Kecamatan Pinggir</t>
  </si>
  <si>
    <t>Tersedianya operasional penunjang UPT Dinas Pendidikan Kecamatan Pinggir</t>
  </si>
  <si>
    <t xml:space="preserve">Penyediaan  Dana Operasional UPTD Pendidikan Kecamatan Rupat </t>
  </si>
  <si>
    <t>Tersedianya operasional penunjang UPT Dinas Pendidikan Kecamatan Rupat</t>
  </si>
  <si>
    <t>Penyediaan  Dana Operasional UPTD Pendidikan Kecamatan Rupat Utara</t>
  </si>
  <si>
    <t>Tersedianya operasional penunjang UPT Dinas Pendidikan Kecamatan Rupat Utara</t>
  </si>
  <si>
    <t>Penyediaan  Dana Operasional UPTD Pendidikan Kecamatan Bathin Solapan</t>
  </si>
  <si>
    <t>Penyediaan  Dana Operasional UPTD Pendidikan Kecamatan Talang Mandau</t>
  </si>
  <si>
    <t>Penyediaan  Dana Operasional UPTD Pendidikan Kecamatan Bandar Laksamana</t>
  </si>
  <si>
    <t>Program : Peningkatan Sarana dan Prasarana Aparatur</t>
  </si>
  <si>
    <t>Pembangunan gedung kantor</t>
  </si>
  <si>
    <t>Jumlah bangunan kantor dan fasilitas yng disediakan dalam satu tahun</t>
  </si>
  <si>
    <t>Pengadaan perlengkapan gedung kantor</t>
  </si>
  <si>
    <t>Jumlah perlengkapan gedung kantor yang disediakan dalam satu tahun</t>
  </si>
  <si>
    <t>Pengadaan peralatan gedung kantor</t>
  </si>
  <si>
    <t>Jumlah peralatan gedung kantor yang disediakan dalam satu tahun</t>
  </si>
  <si>
    <t>Pengadaan mebeleur</t>
  </si>
  <si>
    <t>Jumlah mebeluer kantor yang disediakan dalam satu tahun</t>
  </si>
  <si>
    <t>Pemeliharaan rutin/berkala gedung kantor</t>
  </si>
  <si>
    <t>Jumlah unit bangunan yang dilakukan pemeliharaannya setiap tahun</t>
  </si>
  <si>
    <t>Pemeliharaan rutin/berkala kendaraan dinas/operasional</t>
  </si>
  <si>
    <t>Jumlah kendaraan dinas/operasional yang dipelihara kesiapan dalam satu tahun</t>
  </si>
  <si>
    <t>Pemeliharaan rutin/berkala peralatan gedung kantor</t>
  </si>
  <si>
    <t>Jumlah peralatan kantor yang dipelihara operasional dalam satu tahun</t>
  </si>
  <si>
    <t>Pembangunan fasilitas gedung kantor</t>
  </si>
  <si>
    <t>Terlaksananya Pembangunan fasilitas gedung kantor</t>
  </si>
  <si>
    <t>Pembangunan gedung kantor UPTD</t>
  </si>
  <si>
    <t>Jumlah bangunan kantor UPTD dan fasilitas yng disediakan dalam satu tahun</t>
  </si>
  <si>
    <t>Monitoring; evaluasi dan pelaporan</t>
  </si>
  <si>
    <t>Frekuensi dilakukannya pemantauan dan evaluasi terhadap kebutuhan sekolah setiap tahunnya</t>
  </si>
  <si>
    <t>Penataan dan Pemeliharaan Taman Kantor Dinas Pendidikan</t>
  </si>
  <si>
    <t>Frekuensi dilakukannya pendataan aset pendidikan setiap tahunnya</t>
  </si>
  <si>
    <t>Inventarisasi dan Penyusunan Aset Daerah Dinas Pendidikan</t>
  </si>
  <si>
    <t>Jumlah taman yang ditata dan dipelihara pada kantor dinas pendidikan dalam satu tahun</t>
  </si>
  <si>
    <t>Pembuatan agenda dan kalender pendidikan</t>
  </si>
  <si>
    <t>Jumlah agenda dan kalender pendidikan yang disediakan dalam satu tahunnya</t>
  </si>
  <si>
    <t>Penyediaan Dana Panitia Pengadaan Barang/Jasa dan Panitia Pemeriksa</t>
  </si>
  <si>
    <t>Jumlah ASN yang diberikan honorarium dalam satu tahun</t>
  </si>
  <si>
    <t>Program : Peningkatan Kapasitas Sumber Daya Aparatur</t>
  </si>
  <si>
    <t>Bimbingan teknis implementasi peraturan perundang-undangan</t>
  </si>
  <si>
    <t>Jumlah ASN yang dikirimkan untuk mengikuti bimtek dalam satu tahun</t>
  </si>
  <si>
    <t>Program : Peningkatan Pengembangan Sistem Pelaporan Capaian Kinerja dan Keuangan</t>
  </si>
  <si>
    <t>Penyusunan Perencanaan dan Pelaporan Program Kegiatan OPD</t>
  </si>
  <si>
    <t>Jenis  Laporan yang disusun dan disiapkan dalam satu tahun</t>
  </si>
  <si>
    <t>Penyusunan Pelaporan SPM</t>
  </si>
  <si>
    <t>Program : Pendidikan Anak Usia Dini</t>
  </si>
  <si>
    <r>
      <t>Jumlah</t>
    </r>
    <r>
      <rPr>
        <sz val="11"/>
        <color indexed="8"/>
        <rFont val="Arial"/>
        <family val="2"/>
      </rPr>
      <t xml:space="preserve"> anak pra sekolah yang berpartisipasi pada hari anak nasional setiap tahunnya</t>
    </r>
  </si>
  <si>
    <t>Penyelenggaraan Lomba Kreativitas Anak-anak TK</t>
  </si>
  <si>
    <r>
      <t>Jumlah</t>
    </r>
    <r>
      <rPr>
        <sz val="11"/>
        <color indexed="8"/>
        <rFont val="Arial"/>
        <family val="2"/>
      </rPr>
      <t xml:space="preserve"> anak pra sekolah yang berpartisipasi pada lomba setiap tahunnya</t>
    </r>
  </si>
  <si>
    <t>Pelaksanaan Jambore PAUD</t>
  </si>
  <si>
    <r>
      <t>Jumlah</t>
    </r>
    <r>
      <rPr>
        <sz val="11"/>
        <color indexed="8"/>
        <rFont val="Arial"/>
        <family val="2"/>
      </rPr>
      <t xml:space="preserve"> anak pra sekolah yang berpartisipasi pada jambore setiap tahunnya</t>
    </r>
  </si>
  <si>
    <t>Penyaluran Dana Untuk TK Negeri</t>
  </si>
  <si>
    <r>
      <t>Jumlah</t>
    </r>
    <r>
      <rPr>
        <sz val="11"/>
        <color indexed="8"/>
        <rFont val="Arial"/>
        <family val="2"/>
      </rPr>
      <t xml:space="preserve"> TK Negeri yang mendapatkan dana operasional setiap tahunnya</t>
    </r>
  </si>
  <si>
    <t>Penyaluran Dana Untuk TK Swasta</t>
  </si>
  <si>
    <r>
      <t>Jumlah</t>
    </r>
    <r>
      <rPr>
        <sz val="11"/>
        <color indexed="8"/>
        <rFont val="Arial"/>
        <family val="2"/>
      </rPr>
      <t xml:space="preserve"> TK Swasta yang mendapatkan dana operasional setiap tahunnya</t>
    </r>
  </si>
  <si>
    <t>Pelatihan Implementasi Kurikulum PAUD (TK, KB, TPA, dan SPS)</t>
  </si>
  <si>
    <r>
      <t>Jumlah</t>
    </r>
    <r>
      <rPr>
        <sz val="11"/>
        <color indexed="8"/>
        <rFont val="Arial"/>
        <family val="2"/>
      </rPr>
      <t xml:space="preserve"> PAUD yang mendapatkan pelatihan setiap tahunnya</t>
    </r>
  </si>
  <si>
    <t>Pembinaan Pendidik dan Tenaga Kependidikan Anak Usia Dini</t>
  </si>
  <si>
    <r>
      <t>Terlaksananya</t>
    </r>
    <r>
      <rPr>
        <sz val="11"/>
        <color indexed="8"/>
        <rFont val="Arial"/>
        <family val="2"/>
      </rPr>
      <t xml:space="preserve">  pembinaan terhadap PAUD</t>
    </r>
  </si>
  <si>
    <t>Pembentukan PAUD Terintegrasi / Holistik</t>
  </si>
  <si>
    <r>
      <t>Jumlah</t>
    </r>
    <r>
      <rPr>
        <sz val="11"/>
        <color indexed="8"/>
        <rFont val="Arial"/>
        <family val="2"/>
      </rPr>
      <t xml:space="preserve"> PAUD yang dijadikan model terintegrasi dengan POSYANDU dan KB dalam satu tahun</t>
    </r>
  </si>
  <si>
    <t>Pembentukan Pilot Project PAUD Komunitas Adat Terpencil</t>
  </si>
  <si>
    <r>
      <t>Jumlah</t>
    </r>
    <r>
      <rPr>
        <sz val="11"/>
        <color indexed="8"/>
        <rFont val="Arial"/>
        <family val="2"/>
      </rPr>
      <t xml:space="preserve"> kelompok yang dijadikan model khusus pendidikan pra sekolah berwawasan kearifan lokal lingkup KAT</t>
    </r>
  </si>
  <si>
    <t>Pemberian Makanan Tambahan Untuk Anak Pra Sekolah</t>
  </si>
  <si>
    <r>
      <t>Jumlah</t>
    </r>
    <r>
      <rPr>
        <sz val="11"/>
        <color indexed="8"/>
        <rFont val="Arial"/>
        <family val="2"/>
      </rPr>
      <t xml:space="preserve"> anak pra sekolah yang mendapatkan PMT setiap tahunnya</t>
    </r>
  </si>
  <si>
    <t>Pengadan Perlengkapan Sekolah Jenjang PAUD</t>
  </si>
  <si>
    <r>
      <t>Jumlah</t>
    </r>
    <r>
      <rPr>
        <sz val="11"/>
        <color indexed="8"/>
        <rFont val="Arial"/>
        <family val="2"/>
      </rPr>
      <t xml:space="preserve"> anak pra sekolah dari keluarga kurang mampu yang mendapatkan bantuan perlengkapan setiap tahunnya</t>
    </r>
  </si>
  <si>
    <t>Penguatan Lembaga Dan Akreditasi PKB / LKP se Kabupaten Bengkalis</t>
  </si>
  <si>
    <r>
      <t>Terlaksannya</t>
    </r>
    <r>
      <rPr>
        <sz val="11"/>
        <color indexed="8"/>
        <rFont val="Arial"/>
        <family val="2"/>
      </rPr>
      <t xml:space="preserve"> penguatan lembaga dan akreditasi PKBM/LKP setiap tahunnya</t>
    </r>
  </si>
  <si>
    <t>Program: Program Wajib Belajar Pendidikan Dasar sembilan Tahun</t>
  </si>
  <si>
    <t>Pengadaan Alat Olah Raga SD  se-Kabupaten Bengkalis</t>
  </si>
  <si>
    <r>
      <t>Jumlah</t>
    </r>
    <r>
      <rPr>
        <sz val="11"/>
        <color indexed="8"/>
        <rFont val="Arial"/>
        <family val="2"/>
      </rPr>
      <t xml:space="preserve"> sekolah yang mendapatkan sarana olahraga/kesenian setiap tahunnya</t>
    </r>
  </si>
  <si>
    <t>Pengadaan Alat Labor IPS SD se-Kabupaten Bengkalis</t>
  </si>
  <si>
    <t xml:space="preserve">Jumlah SD penerima alat labor IPS </t>
  </si>
  <si>
    <t>Pengadaan Sarana Mutu Pendidikan Tingkat SD</t>
  </si>
  <si>
    <t>Jumlah sekolah penerima sarana (Komputer PC + Softwer) untuk pembelajaran</t>
  </si>
  <si>
    <t>Pelatihan Implementasi Kurikulum SD</t>
  </si>
  <si>
    <r>
      <t>Jumlah</t>
    </r>
    <r>
      <rPr>
        <sz val="11"/>
        <color indexed="8"/>
        <rFont val="Arial"/>
        <family val="2"/>
      </rPr>
      <t xml:space="preserve"> peserta pelatihan implementasi kurikulum setiap tahunnya</t>
    </r>
  </si>
  <si>
    <t>Penyaluran Dana Bos (Bantuan Operasional SD) Faerah SDN</t>
  </si>
  <si>
    <t>Jumlah siswa yag menerima dana BOSDA SDN Kabupaten Bengkalis</t>
  </si>
  <si>
    <t>Penyaluran Dana Bos (Bantuan Operasional SD)  Daerah SD Swasta</t>
  </si>
  <si>
    <t>Jumlah siswa yag menerima dana BOSDA SD Swasta Kabupaten Bengkalis</t>
  </si>
  <si>
    <t>Pelaksanaan Tryout Nasional/Sekolah se Kabupaten Bengkalis</t>
  </si>
  <si>
    <t>Pendidikan dan Pelatihan Guru "one day one ayat" Sekolah Dasar se Kabupaten Bengkalis</t>
  </si>
  <si>
    <t>Jumlah guru yang mengikuti pelatihan One Day One Ayat</t>
  </si>
  <si>
    <t xml:space="preserve">Workshop menyusun bahan ajar muatan lokal guru SD se- Kabupaten Bengkalis </t>
  </si>
  <si>
    <t>Jumlah guru yang mengikuti workshop penyusunan bahan ajar muatan lokal</t>
  </si>
  <si>
    <t>Pemantauan dan Evaluasi Pelaksanaan Kurikulum Sekolah Dasar</t>
  </si>
  <si>
    <t>Jumlah sekolah yang dilakukan pemantauan pelaksanaan kurikulum</t>
  </si>
  <si>
    <t>Jumlah peserta workshop bahan ajar bahasa dan sastra daerah b agi guru mata pelajaran Bahasa Indonesia</t>
  </si>
  <si>
    <t>Pembinaan Kelompok Kerja Guru (KKG)</t>
  </si>
  <si>
    <t>Jumlah KKG yang dilakukan pembinaan</t>
  </si>
  <si>
    <t>Penyelenggaraan Ujian Nasional SD</t>
  </si>
  <si>
    <t>Jumlah peserta ujian nasional SD</t>
  </si>
  <si>
    <t>Jumlah peserta Bimtek UKS dilaksanakan</t>
  </si>
  <si>
    <t>Festival lomba seni siswa nasional (FLS2N) SD</t>
  </si>
  <si>
    <r>
      <t>Jumlah</t>
    </r>
    <r>
      <rPr>
        <sz val="11"/>
        <color indexed="8"/>
        <rFont val="Arial"/>
        <family val="2"/>
      </rPr>
      <t xml:space="preserve"> siswa SD/MI yang mengikuti FLS2N setiap tahunnya</t>
    </r>
  </si>
  <si>
    <t>Penyelenggaraan Olimpiade sains (OSN) SD</t>
  </si>
  <si>
    <r>
      <t>Jumlah</t>
    </r>
    <r>
      <rPr>
        <sz val="11"/>
        <color indexed="8"/>
        <rFont val="Arial"/>
        <family val="2"/>
      </rPr>
      <t xml:space="preserve"> siswa SD/MI yang mengikuti OSN setiap tahunnya</t>
    </r>
  </si>
  <si>
    <t>Beasiswa Prestasi Tingkat SD</t>
  </si>
  <si>
    <r>
      <t>Jumlah</t>
    </r>
    <r>
      <rPr>
        <sz val="11"/>
        <color indexed="8"/>
        <rFont val="Arial"/>
        <family val="2"/>
      </rPr>
      <t xml:space="preserve"> Siswa yang mendapatkan beasiswa Prestasi Akademik setiap tahunnya</t>
    </r>
  </si>
  <si>
    <t>Beasiswa Khusus Tingkat SD</t>
  </si>
  <si>
    <r>
      <t>Jumlah</t>
    </r>
    <r>
      <rPr>
        <sz val="11"/>
        <color indexed="8"/>
        <rFont val="Arial"/>
        <family val="2"/>
      </rPr>
      <t xml:space="preserve"> Siswa yang mendapatkan beasiswa Non Akademik bidang setiap tahunnya</t>
    </r>
  </si>
  <si>
    <t>Olimpiade Olahraga Siswa Nasional (O2SN) SD</t>
  </si>
  <si>
    <r>
      <t>Jumlah</t>
    </r>
    <r>
      <rPr>
        <sz val="11"/>
        <color indexed="8"/>
        <rFont val="Arial"/>
        <family val="2"/>
      </rPr>
      <t xml:space="preserve"> siswa SD/MI yang mengikuti O2SN setiap tahunnya</t>
    </r>
  </si>
  <si>
    <t>Pembinaan minat, bakat, dan kreativitas siswa</t>
  </si>
  <si>
    <t>Jumlah peserta cerdas cermat, pidato, permainan rakyat  tingkat SD</t>
  </si>
  <si>
    <t xml:space="preserve">Jumlah guru yang diberikan sosialisasi penumbuhan budi pekerti </t>
  </si>
  <si>
    <t>Tersedianya  Buku penunjang Budi Pekerti untuk SD/MI</t>
  </si>
  <si>
    <t>Pemantauan dan Evaluasi penggunaan dana BOS dan BOSDA SD</t>
  </si>
  <si>
    <t>Jumlah sekolah yang dilakukan pemantauan dan evaluasi dana BOS dan BOSDA SD</t>
  </si>
  <si>
    <t>Lomba budaya mutu tingkat SD</t>
  </si>
  <si>
    <t>Jumlah siswa yang mengikuti lomba budaya mutu</t>
  </si>
  <si>
    <t>Peneyelenggaraan akreditasi SD</t>
  </si>
  <si>
    <t>Jumah sekolah yang dilakukan pembinaan dan penilaian Akreditasi</t>
  </si>
  <si>
    <t>Sosialisasi penyelenggaraan layanan bimbingan dan konseling pada satuan pendidikan SD</t>
  </si>
  <si>
    <t xml:space="preserve">Jumlah guru BK yang diberikan sosialisasi </t>
  </si>
  <si>
    <t>Penyelenggaraan ujian nasional SMP/MTs</t>
  </si>
  <si>
    <t>Jumlah sekolah SMP/MTs yang mengikuti ujian nasional setiap tahunnya</t>
  </si>
  <si>
    <t>Festival lomba seni siswa nasional (FLS2N) SMP/MTs</t>
  </si>
  <si>
    <t>Jumlah siswa SMP/MTs yang mengikuti FLS2N
setiap tahunnya</t>
  </si>
  <si>
    <t>Penyelenggaraan Olimpiade Sains (OSN) SMP/MTs</t>
  </si>
  <si>
    <t>Jumlah siswa SMP/MTs yang mengikuti OSN setiap tahunnya</t>
  </si>
  <si>
    <t>Olimpiade Olahraga Siswa Nasional (O2SN) SMP/MTs</t>
  </si>
  <si>
    <t>Jumlah siswa SMP/MTs yang mengikuti O2SN setiap tahunnya</t>
  </si>
  <si>
    <t>Pelatihan Implementasi Kurikulum SMP</t>
  </si>
  <si>
    <t>Jumlah sekolah yang mendapatkan pelatihan setiap tahunnya</t>
  </si>
  <si>
    <t>Penyaluran Dana BOS (Bantuan Operasional
Sekolah) Daerah SMPN</t>
  </si>
  <si>
    <t>Jumlah SMPN yang diberikan BOSDA setiap tahunnya</t>
  </si>
  <si>
    <t>Beasiswa Khusus Tingkat SMP</t>
  </si>
  <si>
    <t>Jumlah Siswa yang mendapatkan beasiswa khusus setiap tahunnya</t>
  </si>
  <si>
    <t>Beasiswa Prestasi Tingkat SMP</t>
  </si>
  <si>
    <t>Jumlah Siswa yang mendapatkan beasiswa Prestasi setiap tahunnya</t>
  </si>
  <si>
    <t>Penyaluran Dana BOS (Bantuan Operasional
Sekolah) Daerah SMP Swasta</t>
  </si>
  <si>
    <t>Jumlah SMP swasta  yang diberikan BOSDA
setiap tahunnya</t>
  </si>
  <si>
    <t>Penyelenggaraan Penerimaan Siswa Baru dengan sistem Online</t>
  </si>
  <si>
    <t>Jumlah sekolah SMP yang mengikuti Sistem Online Penerimaan Siswa Baru</t>
  </si>
  <si>
    <t>Jumlah Operator yang mengikuti Workshop Aplikasi Pendataan Calon Peserta Ujian Nasional SMP</t>
  </si>
  <si>
    <t>Pelaksaanaan MGMP Se Kabupaten Bengkalis</t>
  </si>
  <si>
    <t>Jumlah peserta MGMP yang mengikuti Pelaksanaan MGMP se Kabupaten Bengkalis setiap tahunnya</t>
  </si>
  <si>
    <t>Pelaksanaan dan pemantauan penggunaan dana
BOS SMP</t>
  </si>
  <si>
    <t>Frekuensi dilakukannya sosialisasi/pemantauan terhadap sekolah yang menggunakan dana BOS setiap tahunnya</t>
  </si>
  <si>
    <t>Pelatihan Pemantapan Mutu Guru Mata Pelajaran Ujian Nasional</t>
  </si>
  <si>
    <t>Jumlah peserta yang mengikuti Pelatihan Pemantapan Mutu Guru Mata Pelajaran Ujian Nasional setiap tahunnya</t>
  </si>
  <si>
    <t>Pemantapan mutu kesalah satu SMP Berprestasi di Jawa Barat</t>
  </si>
  <si>
    <t>Jumlah guru, pengawas dan kepala sekolah yang mengikuti Pemantapan Mutu SMP setiap tahunnya</t>
  </si>
  <si>
    <t>Gebyar Prestasi SMP se Kabupaten Bengkalis</t>
  </si>
  <si>
    <t>Jumlah siswa SMP yang mengikuti Gebyar Prestasi SMP se Kabupaten Bengkalis setiap tahunnya</t>
  </si>
  <si>
    <t>Jumlah peserta yang mengikuti Workshop Akreditasi Sekolah SMP</t>
  </si>
  <si>
    <t>Jumlah Kepala SMP yang mengikuti Sosialisasi Penumbuhan Budi Pekerti</t>
  </si>
  <si>
    <t>Sosialisasi Penumbuhan Budi Pekerti Bagi Siswa SMP Kabupaten Bengkalis</t>
  </si>
  <si>
    <t>Jumlah siswa SMP yang mengikuti Sosialisasi Penumbuhan Budi Pekerti di 8 Kecamatan</t>
  </si>
  <si>
    <t>Penyelenggaraan Lomba Penelitian Karya Ilmiah Remaja (LPIR) SMP Kabupaten Bengkalis</t>
  </si>
  <si>
    <t>Jumlah Sekolah yang mengikuti Penyelenggaraan LPIR Kabupaten Bengkalis</t>
  </si>
  <si>
    <t>Objek Sekolah sebagai penghargaan sekolah terbaik Penumbuhan budi pekerti tingkat SMP</t>
  </si>
  <si>
    <t>Lomba Cerdas Cermat Tingkat SMP Kabupaten Bengkalis</t>
  </si>
  <si>
    <t>Jumlah Sekolah yang mengikuti Lomba Cerdas Cermat Tingkat SMP Kabupaten Bengkalis</t>
  </si>
  <si>
    <t>Lomba-lomba hari besar Nasional Tingkat SMP Kabupaten Bengkalis</t>
  </si>
  <si>
    <t>Jumlah Sekolah yang mengikuti Lomba-lomba hari besar Nasional Tingkat SMP Kabupaten Bengkalis</t>
  </si>
  <si>
    <t>Peningkatan Sarana Prasarana SMP Unggulan</t>
  </si>
  <si>
    <t>Jumlah sekolah yang dikembangkan menjadi SMP unggulan daerah</t>
  </si>
  <si>
    <t>Pengadaan Perlengkapan Sarana Infrastruktur Sekolah Majalah Dinding Digital Interaktif</t>
  </si>
  <si>
    <t>Pengadaan Alat Pembelajaran Terintegrasi Media Visual Interaktif</t>
  </si>
  <si>
    <t>Pengadaan Sarana Mutu Pendidikan Tingkat SMP</t>
  </si>
  <si>
    <t>Kelompok jenis sarana yang diberikan kepada SMP setiap tahunnya</t>
  </si>
  <si>
    <t xml:space="preserve">Pengadaan Komputer </t>
  </si>
  <si>
    <t xml:space="preserve">Tersedianya Komputer untuk pelaksanaan UNBK </t>
  </si>
  <si>
    <t>Penyediaan Prasarana/Sarana Penunjang SMP
sederajad</t>
  </si>
  <si>
    <t>Jumlah SMP yang mendapatkan prasarana/sarana penunjang setiap tahunnya</t>
  </si>
  <si>
    <t>Pengadaan Sarana Olahraga/Kesenian SMP sederajad</t>
  </si>
  <si>
    <t>Jumlah sekolah yang mendapatkan sarana olahraga/kesenian setiap tahunnya</t>
  </si>
  <si>
    <t>Jumlah sekolah yang mendapatkan Pengadaan Buku Penunjang Penumbuhan Budi Pekerti SMP setiap tahunnya</t>
  </si>
  <si>
    <t>Implementasi penerapan kegiatan Pramuka pada Kurikulum di Sekolah</t>
  </si>
  <si>
    <t>Jumlah lembaga yang mengikuti kegiatan Pramuka dalam kurikulum pendidikan</t>
  </si>
  <si>
    <t>Program : Program Pendidikan Non Formal</t>
  </si>
  <si>
    <t>Penyelenggaraan Ujian Nasional Paket C Kabupaten Bengkalis</t>
  </si>
  <si>
    <r>
      <t>Jumlah</t>
    </r>
    <r>
      <rPr>
        <sz val="11"/>
        <color indexed="8"/>
        <rFont val="Arial"/>
        <family val="2"/>
      </rPr>
      <t xml:space="preserve"> peserta yang mengikuti ujian nasional paket C setiap tahunnya</t>
    </r>
  </si>
  <si>
    <t>Penyelenggaraan Paket A Setara SD</t>
  </si>
  <si>
    <r>
      <t>Jumlah</t>
    </r>
    <r>
      <rPr>
        <sz val="11"/>
        <color indexed="8"/>
        <rFont val="Arial"/>
        <family val="2"/>
      </rPr>
      <t xml:space="preserve"> peserta ujian nasional paket A yang mengikuti bimbingan setiap tahunnya</t>
    </r>
  </si>
  <si>
    <t>Penyelenggaraan Paket C Setara SMA</t>
  </si>
  <si>
    <r>
      <t>Jumlah</t>
    </r>
    <r>
      <rPr>
        <sz val="11"/>
        <color indexed="8"/>
        <rFont val="Arial"/>
        <family val="2"/>
      </rPr>
      <t xml:space="preserve"> peserta ujian nasional paket C yang mengikuti bimbingan setiap tahunnya</t>
    </r>
  </si>
  <si>
    <t>Penyelenggaraan Paket B Setara SMP</t>
  </si>
  <si>
    <r>
      <t>Jumlah</t>
    </r>
    <r>
      <rPr>
        <sz val="11"/>
        <color indexed="8"/>
        <rFont val="Arial"/>
        <family val="2"/>
      </rPr>
      <t xml:space="preserve"> peserta ujian nasional paket B yang mengikuti bimbingan setiap tahunnya</t>
    </r>
  </si>
  <si>
    <t>Penyelengaraan Ujian Nasional Paket A KabupatenBengkalis</t>
  </si>
  <si>
    <r>
      <t>Jumlah</t>
    </r>
    <r>
      <rPr>
        <sz val="11"/>
        <color indexed="8"/>
        <rFont val="Arial"/>
        <family val="2"/>
      </rPr>
      <t xml:space="preserve"> peserta yang mengikuti ujian nasional paket A setiap tahunnya</t>
    </r>
  </si>
  <si>
    <t>Penyelenggaraan Ujian Nasional Paket B Kabupaten Bengkalis</t>
  </si>
  <si>
    <r>
      <t>Jumlah</t>
    </r>
    <r>
      <rPr>
        <sz val="11"/>
        <color indexed="8"/>
        <rFont val="Arial"/>
        <family val="2"/>
      </rPr>
      <t xml:space="preserve"> peserta yang mengikuti ujian nasional paket B setiap tahunnya</t>
    </r>
  </si>
  <si>
    <t>Peningkatan Sumber Daya Masyarakat ButaAksara</t>
  </si>
  <si>
    <r>
      <t>Persentase</t>
    </r>
    <r>
      <rPr>
        <sz val="11"/>
        <color indexed="8"/>
        <rFont val="Arial"/>
        <family val="2"/>
      </rPr>
      <t xml:space="preserve"> Pendidikan Non Formal</t>
    </r>
  </si>
  <si>
    <t>Penyediaan Prasarana / Sarana Non Formal</t>
  </si>
  <si>
    <r>
      <t>Terlaksana</t>
    </r>
    <r>
      <rPr>
        <sz val="11"/>
        <color indexed="8"/>
        <rFont val="Arial"/>
        <family val="2"/>
      </rPr>
      <t xml:space="preserve"> Penyediaan Prasarana / Sarana Non Formal</t>
    </r>
  </si>
  <si>
    <t>Program : Peningkatan Mutu Pendidik dan Tenaga Kependidikan</t>
  </si>
  <si>
    <t>Rapat Kerja Pengawas Sekolah</t>
  </si>
  <si>
    <t>Kinerja pengawas sekolah yang terevaluasi</t>
  </si>
  <si>
    <t>Forum komunikasi operator sekolah</t>
  </si>
  <si>
    <t>Jumlah operator sekolah yang ditingkatkan kapasitas setiap tahunnya</t>
  </si>
  <si>
    <t>Musyawarah Kerja Guru PAUD Kecamatan se - Kabupaten Bengkalis</t>
  </si>
  <si>
    <r>
      <t>Jumlah</t>
    </r>
    <r>
      <rPr>
        <sz val="11"/>
        <color indexed="8"/>
        <rFont val="Arial"/>
        <family val="2"/>
      </rPr>
      <t xml:space="preserve"> guru PAUD yang mengikuti Musker setiap tahunnya</t>
    </r>
  </si>
  <si>
    <t>Peningkatan Kesejahteraan Pendidik dan Tenaga Kependidikan (Sekolah Swasta)</t>
  </si>
  <si>
    <r>
      <t>Jumlah</t>
    </r>
    <r>
      <rPr>
        <sz val="11"/>
        <color indexed="8"/>
        <rFont val="Arial"/>
        <family val="2"/>
      </rPr>
      <t xml:space="preserve"> pendidikan dan tenaga kependidikan (sekolah swasta) yang menerima honorarium setiap tahunnya</t>
    </r>
  </si>
  <si>
    <t>Peningkatan Mutu Tenaga Pendidik PAUD (Sharing Provinsi)</t>
  </si>
  <si>
    <r>
      <t>Jumlah</t>
    </r>
    <r>
      <rPr>
        <sz val="11"/>
        <color indexed="8"/>
        <rFont val="Arial"/>
        <family val="2"/>
      </rPr>
      <t xml:space="preserve"> tenaga pendidik yang dikirimkan untuk mengikuti pendidikan lanjutan setiap tahunnya</t>
    </r>
  </si>
  <si>
    <t>Peningkatan Kesejahteraan Guru PAUD</t>
  </si>
  <si>
    <t>Terwujudnya Peningkatan Kesejahteraan Guru PAUD</t>
  </si>
  <si>
    <t>Peningkatan Mutu Bagi Pengelola LKP dan PKBM</t>
  </si>
  <si>
    <t>Terlaksananya Peningkatan Mutu Bagi Pengelola LKP dan PKBM</t>
  </si>
  <si>
    <t>Revolusi mental PTK melalui pelatihan peningkatan potensi kepribadian</t>
  </si>
  <si>
    <t>Peningkatana kopetensi kepribadian</t>
  </si>
  <si>
    <t>Penanganan Kasus Kepegawaian di Satuan Pendidikan (baru)</t>
  </si>
  <si>
    <t>Kasus di satuan pendidikan dapat segera terselesaiakan</t>
  </si>
  <si>
    <t>Pembinaan administrasi kepegawaian PTK bagi operator Dapodik satuan pendidikan (baru)</t>
  </si>
  <si>
    <t>Data PTK yang valid setiap tahunnya</t>
  </si>
  <si>
    <t>Peningkatan wawasan tenaga pendidik ke Lembaga Penelitian/Pendidikan, Budaya dan Pariwisata (baru)</t>
  </si>
  <si>
    <t>Wawasan dan pengetahuan guru bertambah</t>
  </si>
  <si>
    <t>Pelaksanaan Sertifikasi Pendidikan Dikdas</t>
  </si>
  <si>
    <t>Guru yang profesional</t>
  </si>
  <si>
    <t>Penilaian angka kredit jabatan guru dan pengawas sekolah-sekolah</t>
  </si>
  <si>
    <t>Penghargaan guru terlayani</t>
  </si>
  <si>
    <t>Penyelenggaraan Seleksi guru,  kepala sekolah,  dan pengawas sekolah berprestasi/berdedikasi</t>
  </si>
  <si>
    <t>Diklat calon kepala sekolah dan pengawas sekolah</t>
  </si>
  <si>
    <t>Calon kepala sekolah yang terlatih</t>
  </si>
  <si>
    <t>Pelatihan guru Agama, Olahraga, Kesenian</t>
  </si>
  <si>
    <t>Guru yang terlatih</t>
  </si>
  <si>
    <t>Rapat koordinasi peningkatan mutu pendidikan</t>
  </si>
  <si>
    <t>Percepatan kenaikan pangkat tenaga pendidik dan kependidiikan</t>
  </si>
  <si>
    <t>Peningkatan Kesejahteraan Pendidik dan Tenaga Kependidikan</t>
  </si>
  <si>
    <t>Teratasinya kebutuhan guru</t>
  </si>
  <si>
    <t>Pelaksanaan OSN Guru</t>
  </si>
  <si>
    <t>Kompetisi guru sain meningkat</t>
  </si>
  <si>
    <t>Pelatihan Pengembangan Guru kelas Tingkat SD</t>
  </si>
  <si>
    <t>Guru kelas yang terlatih</t>
  </si>
  <si>
    <t>Pelatihan Pengembangan Guru Mata Pelajaran Tingkat SMP</t>
  </si>
  <si>
    <t>Guru mata pelajaran yang terlatih</t>
  </si>
  <si>
    <t>Pelaksanaan Pendataan dan Pemerataan Tenaga Pendidik dan Kependidikan</t>
  </si>
  <si>
    <t>Penempatan tenaga pendidik terpetakan</t>
  </si>
  <si>
    <t>Kinerja guru mata pelajaran terevaluasi</t>
  </si>
  <si>
    <t>Pembinaan KKS &amp; MKKS</t>
  </si>
  <si>
    <t>Kinerja kepala sekolah terevaluasi</t>
  </si>
  <si>
    <t>Rapat koordinasi Organisasi Profesi Kependidikan (PGRI &amp; IGTKI)</t>
  </si>
  <si>
    <t>Aspirasi guru terkoordinir</t>
  </si>
  <si>
    <t>Diklat guru PAUD/TK</t>
  </si>
  <si>
    <t>Guru TK/PAUD yang terlatih</t>
  </si>
  <si>
    <t>Program : Manajemen Pelayanan Pendidikan</t>
  </si>
  <si>
    <t>Sosialisasi Bengkalis sebagai Pusat Pendidikan</t>
  </si>
  <si>
    <t>Frekuensi dilakukannya sosialisasi bengkalis sebagai pusat pendidikan setiap tahunnya</t>
  </si>
  <si>
    <t>Penyediaan / Pemeliharaan Jaringan Pendidikan</t>
  </si>
  <si>
    <t>Jumlah sekolah yang mendapatkan jaringan pendidikan setiap tahunnya</t>
  </si>
  <si>
    <t>Penyusunan Standar Pelayanan Bidang Pendidikan</t>
  </si>
  <si>
    <t>Jumlah Kantor yang disusun untuk standar pelayanan bidang pendidikan setiap tahunnya</t>
  </si>
  <si>
    <t>Pengelolaan website Dinas pendidikan</t>
  </si>
  <si>
    <t>Jumlah website dinas pendidikan yang dikelola setiap tahunnya</t>
  </si>
  <si>
    <t>Penyusunan buletin pendidikan Kabupaten Bengkalis</t>
  </si>
  <si>
    <t>Jumlah buletin pendidikan yang dicetak setiap tahunnya</t>
  </si>
  <si>
    <t>Sentral data dan pelayanan administrasi dasar</t>
  </si>
  <si>
    <t>Jumlah pelayanan administrasi data pendidikan yang dilakukan setiap tahunnya</t>
  </si>
  <si>
    <t>Penyusunan profil pendidikan</t>
  </si>
  <si>
    <t>Jumlah sekolah yang disusun profil setiap tahunnya</t>
  </si>
  <si>
    <t>Kegiatan Penyuluhan Hukum Terpadu</t>
  </si>
  <si>
    <r>
      <t>Jumlah</t>
    </r>
    <r>
      <rPr>
        <sz val="11"/>
        <color indexed="8"/>
        <rFont val="Arial"/>
        <family val="2"/>
      </rPr>
      <t xml:space="preserve"> sekolah yang diberi penyuluhan hukum dalam satu tahun</t>
    </r>
  </si>
  <si>
    <t>Penyelenggaraan peringatan hari Pendidikan Nasional</t>
  </si>
  <si>
    <t>Frekuensi dilakukan peringatan hari pendidikan nasional setiap tahunnya</t>
  </si>
  <si>
    <t>Penyelenggaraan Rapat Koordinasi Kepala Sekolah SD se Kabupaten Bengkalis</t>
  </si>
  <si>
    <t>Jumlah peserta rapat koordinasi Kepala Sekolah tingkat SD se Kabupaten Bengkalis</t>
  </si>
  <si>
    <t>Program : Pelayanan Administrasi Perkantoran</t>
  </si>
  <si>
    <t>Penyelenggaraan Event Anak Usia Dini</t>
  </si>
  <si>
    <t>Pembangunan gedung sekolah</t>
  </si>
  <si>
    <t>Jumlah USB Pendidikan Anak Usia Dini Yang dibangun</t>
  </si>
  <si>
    <t>Pembangunan rumah dinas kepala sekolah, guru, penjaga sekolah</t>
  </si>
  <si>
    <t>Jumlah rumah dinas kepala sekolah, guru dan penjaga yang dibangun</t>
  </si>
  <si>
    <t>Pembangunan ruang kelas sekolah</t>
  </si>
  <si>
    <t>Jumlah ruang kelas yang dibangun</t>
  </si>
  <si>
    <t>Pembangunan ruang guru sekolah</t>
  </si>
  <si>
    <t>Jumlah ruang majelis guru yang dibangun</t>
  </si>
  <si>
    <t>Pembangunan sarana dan prasarana olahraga</t>
  </si>
  <si>
    <t>Jumlah sarana prasarana olahraga yang dibangun</t>
  </si>
  <si>
    <t>Pembangunan sarana dan prasarana bermain</t>
  </si>
  <si>
    <t>Jumlah sarana dan prasarana bermain yang dibangun</t>
  </si>
  <si>
    <t>Pengadaan alat praktik dan peraga siswa</t>
  </si>
  <si>
    <t>Pengadaan meubiler sekolah</t>
  </si>
  <si>
    <t>Rehab sedang/berat bangunan sekolah</t>
  </si>
  <si>
    <t>Rehab sedang/berat ruang kelas sekolah</t>
  </si>
  <si>
    <t>Jumlah alat praktik dan peraga siswa yang diadakan</t>
  </si>
  <si>
    <t>Jumlah meubiler guru dan siswa yang diadakan</t>
  </si>
  <si>
    <t>Jumlah bangunan yang dilakukan rehab</t>
  </si>
  <si>
    <t>Jumlah ruang kelas yang dilakukan rehab</t>
  </si>
  <si>
    <t>APK SD</t>
  </si>
  <si>
    <t>APM SD</t>
  </si>
  <si>
    <t>Ratio Siswa terhadap Lokal</t>
  </si>
  <si>
    <t>Ratio Siswa SD terhadap Lokal</t>
  </si>
  <si>
    <t>APK SMP</t>
  </si>
  <si>
    <t>APM SMP</t>
  </si>
  <si>
    <t>Ratio Siswa SMP  terhadap Lokal</t>
  </si>
  <si>
    <t>Penambahan ruang kelas SD Sederajat</t>
  </si>
  <si>
    <t>Pembangunan gedung sekolah SD sederajat</t>
  </si>
  <si>
    <t>Pembangunan rumah dinas kepala sekolah, guru, penjaga SD sederajat</t>
  </si>
  <si>
    <t>Penambahan ruang guru SD sederajat</t>
  </si>
  <si>
    <t>Pembangunan sarana dan prasarana olahraga SD sederajat</t>
  </si>
  <si>
    <t>Pembangunan ruang serba guna/aula SD sederajat</t>
  </si>
  <si>
    <t>Pembangunan taman, lapangan upacara dan fasilitas parkir SD sederajat</t>
  </si>
  <si>
    <t>Pembangunan ruang unit kesehatan sekolah</t>
  </si>
  <si>
    <t>Pembangunan ruang ibadah SD sederajat</t>
  </si>
  <si>
    <t>Pembangunan perpustakaan SD sederajat</t>
  </si>
  <si>
    <t>Pembangunan jaringan instalasi listrik sekolah dan perlengkapannya</t>
  </si>
  <si>
    <t>Pembangunan sarana air bersih dan sanitary</t>
  </si>
  <si>
    <t>Jumlah USB SD yang dibangun</t>
  </si>
  <si>
    <t>Jumlah sarana dan prasarana penunjang yang dibangun</t>
  </si>
  <si>
    <t>Jumlah ruang serbaguna/aula yang dibangun</t>
  </si>
  <si>
    <t>Jumlah SD yang dibangun lapangan upacara dan fasilitas pakir yang dibangun</t>
  </si>
  <si>
    <t>Jumlah ruang UKS SD yang dibangun</t>
  </si>
  <si>
    <t>Jumlah ruang ibadah yang dibangun</t>
  </si>
  <si>
    <t>Jumlah ruang perpustakaan yang dibangun</t>
  </si>
  <si>
    <t>Jumlah jaringan listrik dan perlengkapannya yang dibangun</t>
  </si>
  <si>
    <t>Jumlah sarana air bersih dan sanitary yang dibangun</t>
  </si>
  <si>
    <t>Pengadaan mebeleur SD sederajat</t>
  </si>
  <si>
    <t>Jumlah mebeleur SD yang diadakan</t>
  </si>
  <si>
    <t>Rehab sedang/berat bangunan SD</t>
  </si>
  <si>
    <t>Jumlah gedung yang dilakukan rehab sedang/berat</t>
  </si>
  <si>
    <t>Jumlah rumah dinas kepala sekolah, guru dan penjaga yang dilakukan rehab sedang/berat</t>
  </si>
  <si>
    <t>Rehabilitasi sedang/berat ruamah dinas kepala sekolah, guru, penjaga SD</t>
  </si>
  <si>
    <t>Rehabilitasi sedang/berat ruang kelas SD</t>
  </si>
  <si>
    <t>Rehabílitasi sedang/berat ruang guru SD</t>
  </si>
  <si>
    <t>Rehabilitasi sedang/berat laboratorium dan ruang praktikum SD</t>
  </si>
  <si>
    <t>Rehabilitasi sedang/berat sarana olahraga</t>
  </si>
  <si>
    <t>Rehabilitasi ruang serba guna/aula</t>
  </si>
  <si>
    <t>Rehabilitasi sedang/berat ruang ibadah SD</t>
  </si>
  <si>
    <t>Rehabilitasi sedang/berat taman, lapangan upacara dan fasilitas parkir SD</t>
  </si>
  <si>
    <t>Rehabilitasi sedang/berat perpustakaan SD</t>
  </si>
  <si>
    <t>Rehabilitasi sedang/berat sarana air bersih dan sanitan</t>
  </si>
  <si>
    <t>Jumlah ruang kelas yang dilakukan rehab berat/sedang</t>
  </si>
  <si>
    <t>Jumlah ruang majelis guru yang dilakukan rehab berat/sedang</t>
  </si>
  <si>
    <t>Jumlah ruang laboratorium dan praktikum yang dilakukan rehab berat/sedang</t>
  </si>
  <si>
    <t>Jumlah sarana olahraga yang dilakukan rehab berat/sedang</t>
  </si>
  <si>
    <t>Jumlah serba guna yang dilakukan rehab berat/sedang</t>
  </si>
  <si>
    <t>Jumlah taman, lapangan upacara dan fasilitas parkir yang dilakukan rehab berat/sedang</t>
  </si>
  <si>
    <t>Jumlah ruang ibadah yang dilakukan rehab berat/sedang</t>
  </si>
  <si>
    <t>Jumlah perpustakaan yang dilakukan rehab berat/sedang</t>
  </si>
  <si>
    <t>Jumlah MCK yang dilakukan rehab berat/sedang</t>
  </si>
  <si>
    <t>Jumlah USB SMP yang dibangun</t>
  </si>
  <si>
    <t>Penambahan ruang guru SMP sederajat</t>
  </si>
  <si>
    <t>Pembangunan sarana dan prasarana olahraga SMP sederajat</t>
  </si>
  <si>
    <t>Pembangunan ruang serba guna/aula SMP sederajat</t>
  </si>
  <si>
    <t>Pembangunan taman, lapangan upacara dan fasilitas parkir SMP sederajat</t>
  </si>
  <si>
    <t>Jumlah SMP yang dibangun lapangan upacara dan fasilitas pakir yang dibangun</t>
  </si>
  <si>
    <t>Jumlah ruang UKS SMP yang dibangun</t>
  </si>
  <si>
    <t>Pembangunan ruang ibadah SMP sederajat</t>
  </si>
  <si>
    <t>Pembangunan perpustakaan SMP sederajat</t>
  </si>
  <si>
    <t>Pengadaan mebeleur SMP sederajat</t>
  </si>
  <si>
    <t>Jumlah mebeleur SMP yang diadakan</t>
  </si>
  <si>
    <t>Rehab sedang/berat bangunan SMP</t>
  </si>
  <si>
    <t>Rehabilitasi sedang/berat ruamah dinas kepala sekolah, guru, penjaga SMP</t>
  </si>
  <si>
    <t>Rehabilitasi sedang/berat ruang kelas SMP</t>
  </si>
  <si>
    <t>Rehabílitasi sedang/berat ruang guru SMP</t>
  </si>
  <si>
    <t>Rehabilitasi sedang/berat laboratorium dan ruang praktikum SMP</t>
  </si>
  <si>
    <t>Rehabilitasi sedang/berat taman, lapangan upacara dan fasilitas parkir SMP</t>
  </si>
  <si>
    <t>Rehabilitasi sedang/berat ruang ibadah SMP</t>
  </si>
  <si>
    <t>Rehabilitasi sedang/berat perpustakaan SMP</t>
  </si>
  <si>
    <t>Jumlah Sekolah Pintar</t>
  </si>
  <si>
    <t>Penyelenggaraan Keterampilan Terapan Kabupaten Bengkalis</t>
  </si>
  <si>
    <t>2 UPTD</t>
  </si>
  <si>
    <t>3 UPTD</t>
  </si>
  <si>
    <t>1 UPTD</t>
  </si>
  <si>
    <t>1 Unit</t>
  </si>
  <si>
    <t>1 Tahun</t>
  </si>
  <si>
    <t>1 Kantor</t>
  </si>
  <si>
    <t>8 Unit</t>
  </si>
  <si>
    <t>9 Unit</t>
  </si>
  <si>
    <t>8 Item</t>
  </si>
  <si>
    <t>15 Item</t>
  </si>
  <si>
    <t>3 Orang</t>
  </si>
  <si>
    <t>8 Kec</t>
  </si>
  <si>
    <t>18 Orang</t>
  </si>
  <si>
    <t>35 Item, 18 Orang</t>
  </si>
  <si>
    <t>45 Orang, 4800 Lembar</t>
  </si>
  <si>
    <t>Penyelenggaraan Rapat Koordinasi Kepala Sekolah SMP se Kabupaten Bengkalis</t>
  </si>
  <si>
    <t>Jumlah peserta rapat koordinasi Kepala Sekolah tingkat SMP se Kabupaten Bengkalis</t>
  </si>
  <si>
    <t>1 Keg</t>
  </si>
  <si>
    <t>12 Bulan</t>
  </si>
  <si>
    <t>1 Dok</t>
  </si>
  <si>
    <t>40 Orang</t>
  </si>
  <si>
    <t>603 Orang</t>
  </si>
  <si>
    <t>34 Orang</t>
  </si>
  <si>
    <t>350 Orang</t>
  </si>
  <si>
    <t>500 Orang</t>
  </si>
  <si>
    <t>59 Orang</t>
  </si>
  <si>
    <t>60 Orang</t>
  </si>
  <si>
    <t>20 Orang</t>
  </si>
  <si>
    <t>10 Jenis</t>
  </si>
  <si>
    <t>16 Jenis</t>
  </si>
  <si>
    <t>39 Jenis</t>
  </si>
  <si>
    <t>18 Jenis</t>
  </si>
  <si>
    <t>14 Jenis</t>
  </si>
  <si>
    <t>22 Jenis</t>
  </si>
  <si>
    <t>40 Jenis</t>
  </si>
  <si>
    <t>28 Jenis, 18 Orang</t>
  </si>
  <si>
    <t>30 Jenis, 18 Orang</t>
  </si>
  <si>
    <t>0</t>
  </si>
  <si>
    <t>7 Sekolah</t>
  </si>
  <si>
    <t>1 Sekolah</t>
  </si>
  <si>
    <t>11 Unit</t>
  </si>
  <si>
    <t>Pembangunan gedung sekolah SMP sederajat</t>
  </si>
  <si>
    <t>Pembangunan rumah dinas kepala sekolah, guru, penjaga SMP sederajat</t>
  </si>
  <si>
    <t>Penambahan ruang kelas SMP Sederajat</t>
  </si>
  <si>
    <t>6 Unit</t>
  </si>
  <si>
    <t>2 Sekolah</t>
  </si>
  <si>
    <t>10 Paket</t>
  </si>
  <si>
    <t>45 Orang, 3000 Lembar</t>
  </si>
  <si>
    <t>45 Orang, 4700 Lembar</t>
  </si>
  <si>
    <t>336 Sekolah</t>
  </si>
  <si>
    <t>Analisa Satuan Biaya Peserta Didik</t>
  </si>
  <si>
    <t>Data Perhitungan Biaya Peserta Didik Per Satuan Pendidikan</t>
  </si>
  <si>
    <t>447 Sekolah</t>
  </si>
  <si>
    <t>5 Keg</t>
  </si>
  <si>
    <t>5 Cabang</t>
  </si>
  <si>
    <t>19 Orang</t>
  </si>
  <si>
    <t>152 Orang</t>
  </si>
  <si>
    <t>160 Orang</t>
  </si>
  <si>
    <t>9 Cabang</t>
  </si>
  <si>
    <t>4 Sekolah</t>
  </si>
  <si>
    <t>173 Sekolah</t>
  </si>
  <si>
    <t>150 Sekolah</t>
  </si>
  <si>
    <t>4 PAUD</t>
  </si>
  <si>
    <t>4 Lembaga</t>
  </si>
  <si>
    <t>4 Kelompok</t>
  </si>
  <si>
    <t>2500 Anak</t>
  </si>
  <si>
    <t>10500 Anak</t>
  </si>
  <si>
    <t>500 Anak</t>
  </si>
  <si>
    <t>Publikasi Informasi Pembangunan</t>
  </si>
  <si>
    <t>2 Keg</t>
  </si>
  <si>
    <t>4 Unit</t>
  </si>
  <si>
    <t>Pengadaan Kendaraan Dinas/Operasional</t>
  </si>
  <si>
    <t>Jumlah kendaraan dinas/operasional yang tersedia dalam satu tahun</t>
  </si>
  <si>
    <t>7 Jenis</t>
  </si>
  <si>
    <t>1 Dokumen</t>
  </si>
  <si>
    <t>6 Dokumen</t>
  </si>
  <si>
    <t>8 Laporan</t>
  </si>
  <si>
    <t>17 Orang</t>
  </si>
  <si>
    <t>600 Sekolah</t>
  </si>
  <si>
    <t>5 Jenis</t>
  </si>
  <si>
    <t>4 Jenis</t>
  </si>
  <si>
    <t>6 Jenis</t>
  </si>
  <si>
    <t>12 Jenis</t>
  </si>
  <si>
    <t>5 Kantor</t>
  </si>
  <si>
    <t>1000 Eks</t>
  </si>
  <si>
    <t>Beasiswa Pendidikan Tinggi</t>
  </si>
  <si>
    <t>Jumlah mahasiswa yang mendapat beasiswa pendidikan tinggir setiap tahunnya</t>
  </si>
  <si>
    <t>Peningkatan Mutu Pendidikan Tinggi</t>
  </si>
  <si>
    <t>Jumlah lembaga pendidikan yang dibantu Operasional setiap tahunnya</t>
  </si>
  <si>
    <t>1 Lembaga</t>
  </si>
  <si>
    <t>Penyelenggaraan pelatihan seminar dan lokakarya serta diskusi ilmiah tentang berbagai isu pendidikan</t>
  </si>
  <si>
    <t>Perencanaan Prasarana Fisik</t>
  </si>
  <si>
    <t>24 Dokumen</t>
  </si>
  <si>
    <t>Penerapan Sistem dan Informasi Manajemen Pendidikan</t>
  </si>
  <si>
    <t>Tersedianya media dan system informasi manajemen pendidikan</t>
  </si>
  <si>
    <t>Pembinaan Komite ekolah</t>
  </si>
  <si>
    <t>Sosialisasi dan advokasi berbagai Peraturan Pemerintah di bidang pendidikan</t>
  </si>
  <si>
    <t>Jumlah peserta rapat koordinasi Kepala Sekolah se Kabupaten Bengkalis</t>
  </si>
  <si>
    <t>9 Lembaga</t>
  </si>
  <si>
    <t>700 Orang</t>
  </si>
  <si>
    <t>126 Orang</t>
  </si>
  <si>
    <t>98 Orang</t>
  </si>
  <si>
    <t>120 Orang</t>
  </si>
  <si>
    <t>432 Orang</t>
  </si>
  <si>
    <t>650 Orang</t>
  </si>
  <si>
    <t>50 Orang</t>
  </si>
  <si>
    <t xml:space="preserve">45 Orang </t>
  </si>
  <si>
    <t xml:space="preserve">41 Orang </t>
  </si>
  <si>
    <t>555 Orang</t>
  </si>
  <si>
    <t>857 Orang</t>
  </si>
  <si>
    <t>36 Orang</t>
  </si>
  <si>
    <t>1200 Orang</t>
  </si>
  <si>
    <t>57 Orang</t>
  </si>
  <si>
    <t>63 Orang</t>
  </si>
  <si>
    <t>148 Orang</t>
  </si>
  <si>
    <t>1939 Orang</t>
  </si>
  <si>
    <t>Beasiswa Guru</t>
  </si>
  <si>
    <t>Jumlah guru yang mendapatkan beasiswa S1, S2 dan S3 dalam satu tahun</t>
  </si>
  <si>
    <t>322 Orang</t>
  </si>
  <si>
    <t>90 Orang</t>
  </si>
  <si>
    <t>235 Orang</t>
  </si>
  <si>
    <t>80 Orang</t>
  </si>
  <si>
    <t>Pelatihan Pengembangan Guru Kelas Tingkat PAUD/TK</t>
  </si>
  <si>
    <t>2193 Orang</t>
  </si>
  <si>
    <t>24 Orang</t>
  </si>
  <si>
    <t>Pengendalian dan pengawasan penerapan azas efisiensi dan efektivitas penggunaan dana dekonsentrasi dan dana pembantuan</t>
  </si>
  <si>
    <t>10 Kantor</t>
  </si>
  <si>
    <t>Pelaksanaan evaluasi hasil kinerja bidang pendidikan</t>
  </si>
  <si>
    <t>Jumlah dokumen laporan tentang hasil evaluasi kinerja Dinas Pendidikan</t>
  </si>
  <si>
    <t>Pelaksanaan Kerjasama secara Kelembagaan di Bidang Pendidikan</t>
  </si>
  <si>
    <t>Rapat kerja anggota PGRI dan IGTKI dapat dilaksanakan setiap tahunnya</t>
  </si>
  <si>
    <t>75 Orang</t>
  </si>
  <si>
    <t>Diklat Penilai angka kredit jabatan fungsional guru dan pengawas sekolah</t>
  </si>
  <si>
    <t>Jumlah guru dan pengawas sekolah yang diberi penilaian angka kredit setiap tahunnya</t>
  </si>
  <si>
    <t>Pemetaan Pembangunan Pendidikan</t>
  </si>
  <si>
    <t>Tersedianya data tentang penyebaran pendidikan</t>
  </si>
  <si>
    <t>32 Orang</t>
  </si>
  <si>
    <t>175 Orang</t>
  </si>
  <si>
    <t>Pelaksanaan Sertifikasi Pendidik</t>
  </si>
  <si>
    <t>Jumlah guru yang direkrut untuk mendapatkan sertifikasi</t>
  </si>
  <si>
    <t>300 Orang</t>
  </si>
  <si>
    <t>Pelatihan bagi pendidik untuk memenuhi standar kompetensi</t>
  </si>
  <si>
    <t>Jumlah guru yang mengikuti pelatihan kompetensi kepribadian setiap tahunnya</t>
  </si>
  <si>
    <t>8 Sekolah</t>
  </si>
  <si>
    <t>Pembangunan taman' lapangan upacara dan fasilitas parkir</t>
  </si>
  <si>
    <t>Jumlah sekolah yang dibangun semenisasi halaman dan tempat parkir</t>
  </si>
  <si>
    <t>Jumlah sekolah TK yang dibangun MCK</t>
  </si>
  <si>
    <t>11 Kec</t>
  </si>
  <si>
    <t>1 Kab</t>
  </si>
  <si>
    <t>Pengadaan perlengkapan sekolah</t>
  </si>
  <si>
    <t>Jumlah Perlengkapan Yang Tersedia</t>
  </si>
  <si>
    <t>Pelatihan Kompetensi tenaga pendidik</t>
  </si>
  <si>
    <t>Jumlah Peserta Pelatihan Kompetensi</t>
  </si>
  <si>
    <t>100 Orang</t>
  </si>
  <si>
    <t>Pengembangan kurikulum' bahan ajar dan model pembelajaran Pendidikan Anak Usia Dini</t>
  </si>
  <si>
    <t>Jumlah Tenaga Pendidik PAUD</t>
  </si>
  <si>
    <t>Monitoring Evaluasi dan Pelaporan PAUDNI</t>
  </si>
  <si>
    <t>Jumlah Sekolah Yang Dikunjungi</t>
  </si>
  <si>
    <t>Seleksi Peserta Apresiasi dan Kreasi PAUD dan PNF</t>
  </si>
  <si>
    <t>Jumlah Peserta Yang Mengikuti Apresiasi Dan Kreasi PAUD</t>
  </si>
  <si>
    <t>10 Cabang</t>
  </si>
  <si>
    <t>Pelatihan Pembinaan Karakter Anak Usia Dini</t>
  </si>
  <si>
    <t>Jumlah Peserta Yang Mengikuti Pembinaan Karakter</t>
  </si>
  <si>
    <t>Penyediaan Prasarana / Sarana PAUD (TK/KB/SPS/TPA/TAM)</t>
  </si>
  <si>
    <t>Jumlah sekolah yang dibangun pagar</t>
  </si>
  <si>
    <t>50 Sekolah</t>
  </si>
  <si>
    <t>308 Siswa</t>
  </si>
  <si>
    <t>220 Siswa</t>
  </si>
  <si>
    <t>110 Siswa</t>
  </si>
  <si>
    <t>35 Orang</t>
  </si>
  <si>
    <t>112 Siswa</t>
  </si>
  <si>
    <t>6 Cabang</t>
  </si>
  <si>
    <t>358 Sekolah</t>
  </si>
  <si>
    <t>340 Sekolah</t>
  </si>
  <si>
    <t>137 Sekolah</t>
  </si>
  <si>
    <t>149 Sekolah</t>
  </si>
  <si>
    <t>13000 Siswa</t>
  </si>
  <si>
    <t>66 Siswa</t>
  </si>
  <si>
    <t>30 Siswa</t>
  </si>
  <si>
    <t>132 Siswa</t>
  </si>
  <si>
    <t>64 Siswa</t>
  </si>
  <si>
    <t>330 Siswa</t>
  </si>
  <si>
    <t>38 Siswa</t>
  </si>
  <si>
    <t>198 Siswa</t>
  </si>
  <si>
    <t>48 Siswa</t>
  </si>
  <si>
    <t>13 Jenis</t>
  </si>
  <si>
    <t>200 Orang</t>
  </si>
  <si>
    <t>216 Orang</t>
  </si>
  <si>
    <t>20 Sekolah</t>
  </si>
  <si>
    <t>150 Orang</t>
  </si>
  <si>
    <t>38000 Siswa</t>
  </si>
  <si>
    <t>Siswa</t>
  </si>
  <si>
    <t>23072 Siswa</t>
  </si>
  <si>
    <t>86000 Siswa</t>
  </si>
  <si>
    <t>69027 Siswa</t>
  </si>
  <si>
    <t>10000 Siswa</t>
  </si>
  <si>
    <t>32 Sekolah</t>
  </si>
  <si>
    <t>9249 Siswa</t>
  </si>
  <si>
    <t>23 Sekolah</t>
  </si>
  <si>
    <t>26 Sekolah</t>
  </si>
  <si>
    <t>3750 Siswa</t>
  </si>
  <si>
    <t>200 Siswa</t>
  </si>
  <si>
    <t>150 Siswa</t>
  </si>
  <si>
    <t>180 Siswa</t>
  </si>
  <si>
    <t>196 Siswa</t>
  </si>
  <si>
    <t>294 Siswa</t>
  </si>
  <si>
    <t>1008 Siswa</t>
  </si>
  <si>
    <t>4 Kali</t>
  </si>
  <si>
    <t>30 Sekolah</t>
  </si>
  <si>
    <t>Pelaksanaan Tryout Ujian Nasional SD Sederajat</t>
  </si>
  <si>
    <t>Pelaksanaan Tryout Ujian Nasional SMP Sederajat</t>
  </si>
  <si>
    <t>Jumlah siswa SD yang mengikuti Try Out Kabupaten Bengkalis</t>
  </si>
  <si>
    <t>Jumlah siswa SMP yang mengikuti Try Out Kabupaten Bengkalis</t>
  </si>
  <si>
    <t>13 Sekolah</t>
  </si>
  <si>
    <t>31 RKB</t>
  </si>
  <si>
    <t>35 Sekolah</t>
  </si>
  <si>
    <t>15 Sekolah</t>
  </si>
  <si>
    <t>17 Sekolah</t>
  </si>
  <si>
    <t>Penyediaan Prasarana/Sarana Penunjang SD sederajad</t>
  </si>
  <si>
    <t>Jumlah SD yang mendapatkan prasarana/sarana penunjang setiap tahunnya</t>
  </si>
  <si>
    <t>51 Sekolah</t>
  </si>
  <si>
    <t>Pemberian Makanan Tambahan untuk murid pendidikan dasar</t>
  </si>
  <si>
    <t>Jumlah murid yang mendapatkan PMT setiap tahunnya</t>
  </si>
  <si>
    <t>86000 Siswa SD</t>
  </si>
  <si>
    <t>6000 Siswa</t>
  </si>
  <si>
    <t>11 Sekolah</t>
  </si>
  <si>
    <t>6 Sekolah</t>
  </si>
  <si>
    <t>3 Sekolah</t>
  </si>
  <si>
    <t>5 Sekolah</t>
  </si>
  <si>
    <t>18 Sekolah</t>
  </si>
  <si>
    <t>40 Sekolah</t>
  </si>
  <si>
    <t>9 Sekolah</t>
  </si>
  <si>
    <t>Pembangunan Ruang Labor SMP sederajat</t>
  </si>
  <si>
    <t>Jumlah Sekolah yang dibangun ruang labor setiap tahunnya</t>
  </si>
  <si>
    <t>37 Sekolah</t>
  </si>
  <si>
    <t>69 Sekolah</t>
  </si>
  <si>
    <t>Pengadaan Alat Praktik dan Peraga siswa SD sederajat</t>
  </si>
  <si>
    <t>Pengadaan alat praktik dan peraga siswa SMP sederajat</t>
  </si>
  <si>
    <t>Kelompok Jenis sarana yang diberikan kepada SMP setiap tahunnya</t>
  </si>
  <si>
    <t>2 Jenis</t>
  </si>
  <si>
    <t>98 Sekolah</t>
  </si>
  <si>
    <t>Pengadaan Buku Penunjang SMP sederajat</t>
  </si>
  <si>
    <t>Penambahan Buku penunjang SD sederajat</t>
  </si>
  <si>
    <t>336 Paket</t>
  </si>
  <si>
    <t>10 Sekolah</t>
  </si>
  <si>
    <t>Jumlah SMP sederajad yang mendapatkan pengadaan setiap tahunnya.</t>
  </si>
  <si>
    <t>91 Sekolah</t>
  </si>
  <si>
    <t>Peningkatan Sarana Prasarana SMP Pintar</t>
  </si>
  <si>
    <t>78 Gugus</t>
  </si>
  <si>
    <t>Lomba Cerdas Cermat Tingkat SD</t>
  </si>
  <si>
    <t>Jumlah peserta cerdas cermat tingkat SD</t>
  </si>
  <si>
    <t>Sosialisasi Penumbuhan Budi Pekerti Kepala Sekolah dan Guru SMP sederajat</t>
  </si>
  <si>
    <t>Sosialisasi penumbuhan budi pekerti Kepala Sekolah dan Guru SD sederajat</t>
  </si>
  <si>
    <t>401 Orang</t>
  </si>
  <si>
    <t>Workshop menyusun bahan ajar bagi guru mata pelajaran SD</t>
  </si>
  <si>
    <t>Peningkatan Mutu musyawarah Guru (MGMP)</t>
  </si>
  <si>
    <t>Pelatihan Perangkat Pelajaran Guru Mata Pelajaran SMP sederajat</t>
  </si>
  <si>
    <t>392 Guru</t>
  </si>
  <si>
    <t>Jumlah peserta yang mengikuti Pelatihan Perangkat Pelajaran Guru Mata Pelajaran SMP setiap tahunnya</t>
  </si>
  <si>
    <t>Sosialisasi Pengelola UKS Tingkat SMP sederajat</t>
  </si>
  <si>
    <t>Sosialisasi Pengelola UKS Tingkat SD sederajat</t>
  </si>
  <si>
    <t>Sosialisasi Akreditasi Sekolah SMP</t>
  </si>
  <si>
    <t>Peningkatan Mutu Kurikulum SMP</t>
  </si>
  <si>
    <t>72 Orang</t>
  </si>
  <si>
    <t>985 Orang</t>
  </si>
  <si>
    <t>Pendidikan Kepemimpinan Siswa SMP</t>
  </si>
  <si>
    <t>Jumlah peserta bimtek</t>
  </si>
  <si>
    <t>Pelatihan Clinik Kompetensi Guru SMP Se Kabupaten Bengkalis</t>
  </si>
  <si>
    <t>Jumlah peserta Pelatihan</t>
  </si>
  <si>
    <t>Sosialisasi Aplikasi Pendataan Calon Peserta Ujian Nasional SMP</t>
  </si>
  <si>
    <t>Pengiriman magang tenaga pendidik SMP sederajat</t>
  </si>
  <si>
    <t>Jumlah guru, pengawas dan kepala sekolah yang mengikuti magang setiap tahunnya</t>
  </si>
  <si>
    <t>Lomba Sekolah Terbaik Penumbuhan Budi Pekerti Tingkat SMP</t>
  </si>
  <si>
    <t xml:space="preserve">Program  Pendidikan Anak Usia Dini </t>
  </si>
  <si>
    <t>Pengadaan mebeluer sekolah</t>
  </si>
  <si>
    <t>Rehabilitasi sedang/berat  ruang kelas sekolah</t>
  </si>
  <si>
    <t>Program Pendidikan dasar sembilan tahun</t>
  </si>
  <si>
    <t>Penambahan Ruang Kelas Sekolah SD sederajat</t>
  </si>
  <si>
    <t>Penambahan Ruang Kelas Sekolah SMP sederajat</t>
  </si>
  <si>
    <t>Rehabilitasi Bangunan Sekolah SD sederajad</t>
  </si>
  <si>
    <t>Rehabilitasi Bangunan Sekolah SMP sederajad</t>
  </si>
  <si>
    <t>Pengadaan Meubilier Sekolah SD sederajad</t>
  </si>
  <si>
    <t>Pengadaan Meubilier Sekolah SMP sederajad</t>
  </si>
  <si>
    <t xml:space="preserve">Penyediaan Prasarana/ Sarana Penunjang SD
sederajad
</t>
  </si>
  <si>
    <t>Penyediaan Prasarana/ Sarana Penunjang SMP
sederajad</t>
  </si>
  <si>
    <t>Pembangunan  Gedung Sekolah SMP sederajat</t>
  </si>
  <si>
    <t>Pembangunan  Ruang Ibadah SD sederajat</t>
  </si>
  <si>
    <t>Pembangunan  Ruang Ibadah SMP sederajat</t>
  </si>
  <si>
    <t>Pembangunan  Ruang Guru Sekolah SD sederajat</t>
  </si>
  <si>
    <t>Penambahan Ruang Guru SMP sederajat</t>
  </si>
  <si>
    <t>Pembangunan  Sarana air bersih dan sanitary SD sederajat</t>
  </si>
  <si>
    <t>Rehabilitasi sarana air bersih dan sanitary SD
sederajat</t>
  </si>
  <si>
    <t>Pembangunan  sarana air bersih dan sanitary SMP sederajat</t>
  </si>
  <si>
    <t>Pembangunan Rumah Dinas Kepala Sekolah, Guru, Penjaga SD sederajat</t>
  </si>
  <si>
    <t>Rehab Rumah Dinas Kepala Sekolah, Guru, Penjaga SD sederajat</t>
  </si>
  <si>
    <t>Pembangunan Rumah Dinas Kepala Sekolah, Guru, Penjaga SMP sederajat</t>
  </si>
  <si>
    <t>Pembangunan Perpustakaan SD sederajat</t>
  </si>
  <si>
    <t>Pembangunan Perpustakaan SMP sederajat</t>
  </si>
  <si>
    <t>Rehabilitasi Laboratorium dan Ruang Praktikum SMP sederajat</t>
  </si>
  <si>
    <t xml:space="preserve">Pembangunan  Taman, Lapangan Upacara dan Fasilitas Parkir SD sederajat
</t>
  </si>
  <si>
    <t>Pembangunan  Taman, Lapangan Upacara dan Fasilitasi Parkir SMP sederajat</t>
  </si>
  <si>
    <t>Penyediaan buku penunjang SD sederajat</t>
  </si>
  <si>
    <t>Penyediaan Buku Penunjang SMP sederajat</t>
  </si>
  <si>
    <t>Pengadaan Peralatan Penunjang UNBK</t>
  </si>
  <si>
    <t>Penyelenggaraan ujian nasional SMP sederajat</t>
  </si>
  <si>
    <t>Penyelenggaraan Ujian Nasional SD sederajat</t>
  </si>
  <si>
    <t>Penyaluran Dana BOS (Bantuan Operasional Sekolah) Daerah SMPN</t>
  </si>
  <si>
    <t>Penyaluran Dana BOS (Bantuan Operasional Sekolah) Daerah SMP Swasta</t>
  </si>
  <si>
    <t>Pelaksanaan dan pemantauan penggunaan dana BOS SMP</t>
  </si>
  <si>
    <t>Penyediaan Prasarana/Sarana Penunjang SMP sederajad</t>
  </si>
  <si>
    <t>Pembinaan minat' bakat' dan kreativitas siswa</t>
  </si>
  <si>
    <t>Festival lomba seni siswa nasional (FLS2N) SMP sederajat</t>
  </si>
  <si>
    <t xml:space="preserve">Festival lomba seni siswa nasional (FLS2N) SD sederajat
</t>
  </si>
  <si>
    <t>Penyelenggaraan akreditasi sekolah dasar</t>
  </si>
  <si>
    <t>Sosialisasi Penumbuhan Budi Pekerti Siswa SMP sederajat</t>
  </si>
  <si>
    <t>Lomba Budaya Mutu tingkat Sekolah Dasar</t>
  </si>
  <si>
    <t>Implementasi Penerapan Kegiatan Pramuka pada Kurikulum di Sekolah</t>
  </si>
  <si>
    <t>Program peningkatan mutu pendidik dan tenaga kependidikan</t>
  </si>
  <si>
    <t>Program Manajemen Pelayanan Pendidikan</t>
  </si>
  <si>
    <t>Program Sarana dan Prasarana Aparatur</t>
  </si>
  <si>
    <t>Program peningkatan kapasitas sumber daya aparatur</t>
  </si>
  <si>
    <t>Program Pelayanan Administrasi Perkantoran</t>
  </si>
  <si>
    <t>Program capaian kinerja keuangan</t>
  </si>
  <si>
    <t>Rasio Siswa Terhadap Kelas</t>
  </si>
  <si>
    <t>Persentase ketersediaan sarana prasarana disekolah</t>
  </si>
  <si>
    <t>Persentase prestasi sekolah</t>
  </si>
  <si>
    <t>Tingkat kedisiplinan siswa</t>
  </si>
  <si>
    <t>Persentase Guru yang memenuhi kompetensi</t>
  </si>
  <si>
    <t>Rasio Guru Terhadap siswa</t>
  </si>
  <si>
    <t>Ketersediaan laporan kinerja dan keuangan PD</t>
  </si>
  <si>
    <t>Tersedianya operasional penunjang UPT Dinas Pendidikan Kecamatan Bathin Solapan</t>
  </si>
  <si>
    <t>Tersedianya operasional penunjang UPT Dinas Pendidikan Kecamatan Talang Mandau</t>
  </si>
  <si>
    <t>Tersedianya operasional penunjang UPT Dinas Pendidikan Kecamatan Bandar Laksamana</t>
  </si>
  <si>
    <t>Penyelengaraan Ujian Nasional Paket A Kabupaten Bengkalis</t>
  </si>
  <si>
    <t>Pembangunan taman lapangan upacara dan fasilitas parkir</t>
  </si>
  <si>
    <t>Jumlah sekolah yang dibangun lapangan upacara, halaman dan tempat parkir</t>
  </si>
  <si>
    <t>Jumlah sekolah yang dilakukan evaluasi dan monitoring</t>
  </si>
  <si>
    <t>Catatan:</t>
  </si>
  <si>
    <t>1. Kondisi Ext Tahun 2015 diisi dengan kondisi pembangunan tahun 2015</t>
  </si>
  <si>
    <t>2. Target tahun x diisi dengan target volume kegiatan yang akan dicapai pada tahun x</t>
  </si>
  <si>
    <t>3. (Rp) diisi dengan jumlah dana yang direncanakan pada tahun x</t>
  </si>
  <si>
    <t>Memenuhi sarana dan prasarana pendidikan</t>
  </si>
  <si>
    <t>4. Bidang bisa menambah Program/Kegiatan sesuai dengan kebutuhan dan pencapaian target kinerja</t>
  </si>
  <si>
    <t>Program Non Formal</t>
  </si>
  <si>
    <t>Jumlah peserta pelatihan implementasi kurikulum setiap tahunnya</t>
  </si>
  <si>
    <t>Jumlah siswa SD/MI yang mengikuti FLS2N setiap tahunnya</t>
  </si>
  <si>
    <t>Jumlah siswa SD/MI yang mengikuti OSN setiap tahunnya</t>
  </si>
  <si>
    <t>Jumlah Siswa yang mendapatkan beasiswa Prestasi Akademik setiap tahunnya</t>
  </si>
  <si>
    <t>Jumlah Siswa yang mendapatkan beasiswa Non Akademik bidang setiap tahunnya</t>
  </si>
  <si>
    <t>Jumlah peserta yang mengikuti ujian nasional paket C setiap tahunnya</t>
  </si>
  <si>
    <t>Jumlah peserta yang mengikuti ujian nasional paket A setiap tahunnya</t>
  </si>
  <si>
    <t>Jumlah peserta yang mengikuti ujian nasional paket B setiap tahunnya</t>
  </si>
  <si>
    <t>Jumlah peserta ujian nasional paket A yang mengikuti bimbingan setiap tahunnya</t>
  </si>
  <si>
    <t>Jumlah peserta ujian nasional paket C yang mengikuti bimbingan setiap tahunnya</t>
  </si>
  <si>
    <t>Jumlah peserta ujian nasional paket B yang mengikuti bimbingan setiap tahunnya</t>
  </si>
  <si>
    <t>Persentase Pendidikan Non Formal</t>
  </si>
  <si>
    <t>Terlaksana Penyediaan Prasarana / Sarana Non Formal</t>
  </si>
  <si>
    <t>Jumlah sekolah yang diberi penyuluhan hukum dalam satu tahun</t>
  </si>
  <si>
    <t>Jumlah PAUD yang mendapatkan pelatihan setiap tahunnya</t>
  </si>
  <si>
    <t>Terlaksananya  pembinaan terhadap PAUD</t>
  </si>
  <si>
    <t>Jumlah guru PAUD yang mengikuti Musker setiap tahunnya</t>
  </si>
  <si>
    <t>Jumlah pendidikan dan tenaga kependidikan (sekolah swasta) yang menerima honorarium setiap tahunnya</t>
  </si>
  <si>
    <t>Jumlah tenaga pendidik yang dikirimkan untuk mengikuti pendidikan lanjutan setiap tahunnya</t>
  </si>
  <si>
    <t>Persentase ketersediaan sarana disekolah</t>
  </si>
  <si>
    <t>Rasio keterseddian sekolah dengan penduduk</t>
  </si>
  <si>
    <t>Persentase sekolah yang layak dan baik</t>
  </si>
  <si>
    <t>Meningkatkan kualitas pendidikan</t>
  </si>
  <si>
    <t>Jumlah sekolah yang berprestasi</t>
  </si>
  <si>
    <t>Persentase menurunnya kenakalan anak/peserta didik</t>
  </si>
  <si>
    <t>Persentase pendidik dan tenaga kependidikan yang memenuhi kualifikasi</t>
  </si>
  <si>
    <t>Meningkatnya mutu pendidikan dan tenaga kependidikan</t>
  </si>
  <si>
    <t>Perluasan dan pemerataan akses pendidikan</t>
  </si>
  <si>
    <t>Meningkatnya kinerja pembinaan terhadap pengembangan pendidikan</t>
  </si>
  <si>
    <t>Tercapainya tata pelayanan pendidikan yang baik</t>
  </si>
  <si>
    <t>Persentase ketuntasan pelayanan dasar pendidikan</t>
  </si>
  <si>
    <t>Pembinaan Komite Sekolah</t>
  </si>
  <si>
    <t>Rasio ketersediaan sekolah dengan penduduk</t>
  </si>
  <si>
    <t>Tabel 4.1</t>
  </si>
  <si>
    <t>Tujuan dan Sasaran Jangka Menengah Dinas Pendidikan Kabupaten Bengkalis</t>
  </si>
  <si>
    <t>No.</t>
  </si>
  <si>
    <t>Tujuan</t>
  </si>
  <si>
    <t>Sasaran</t>
  </si>
  <si>
    <t>Indikator Sasaran</t>
  </si>
  <si>
    <t>Data Awal (2015)</t>
  </si>
  <si>
    <t>Target Capaian Kinerja Tahun</t>
  </si>
  <si>
    <t>27 : 1</t>
  </si>
  <si>
    <t>25 : 1</t>
  </si>
  <si>
    <t>24 : 1</t>
  </si>
  <si>
    <t>22 : 1</t>
  </si>
  <si>
    <t>20 : 1</t>
  </si>
  <si>
    <t xml:space="preserve">Biarkan di program </t>
  </si>
  <si>
    <t>2.</t>
  </si>
  <si>
    <t>1 : 17</t>
  </si>
  <si>
    <t>1 : 15</t>
  </si>
  <si>
    <t>1 : 14</t>
  </si>
  <si>
    <t>1 : 13</t>
  </si>
  <si>
    <t>1 : 12</t>
  </si>
  <si>
    <t>1 : 11</t>
  </si>
  <si>
    <t>Rasio ketersedian sekolah dengan penduduk</t>
  </si>
  <si>
    <t>- Meningkatnya mutu pendidikan</t>
  </si>
  <si>
    <t>Penyelenggaraan lomba kreativitas anak- anak TK</t>
  </si>
  <si>
    <t>Jumlah anak prasekolah yang berpartisipasi pada lomba setiap tahunnya</t>
  </si>
  <si>
    <t>Jumlah anak prasekolah yang berpartisipasi pada jambore setiap tahunnya</t>
  </si>
  <si>
    <t>Penyaluran dana untuk TK Negeri</t>
  </si>
  <si>
    <t>Jumlah TK Negeri yang mendapatkan dana operasional setiap tahunnya</t>
  </si>
  <si>
    <t>Penyaluran dana untuk TK Swasta</t>
  </si>
  <si>
    <t>Jumlah TK Swasta yang mendapatkan dana operasional setiap tahunnya</t>
  </si>
  <si>
    <t>Pembentukan PAUD terintegrasi/holistik</t>
  </si>
  <si>
    <t>Jumlah PAUD yang dijadikan model terintegrasi dengan POSYANDU dan KB dalam satu tahun</t>
  </si>
  <si>
    <t>Jumlah kelompok yang dijadikan model khusus pendidikan pra sekolah berwawasan kearifan lokal lingkup KAT</t>
  </si>
  <si>
    <t>Pemberian Makanan Tambahan untuk anak pra sekolah</t>
  </si>
  <si>
    <t>Jumlah anak pra sekolah Lembaga PAUD yang diberi makanan tambahan</t>
  </si>
  <si>
    <t>Peningkatan Pemberdayaan Organisasi Mitra (IGTK, GOPTKI, HIMPAUDI dan FORUM PAUD)</t>
  </si>
  <si>
    <t>Terlaksananya pemberdayaan organisasi mitra dalam satu tahun</t>
  </si>
  <si>
    <t>Jumlah Anak Pra Sekolah yang berpartisipasi pada Hari Anak Nasional</t>
  </si>
  <si>
    <t>3500 Anak</t>
  </si>
  <si>
    <t>5 Kegiatan</t>
  </si>
  <si>
    <t>20: 1</t>
  </si>
  <si>
    <t>Meningkatnya dan Terjaminnya Mutu Pendidikan</t>
  </si>
  <si>
    <t>Tabel: 5.1</t>
  </si>
  <si>
    <t>Tercapainya  tata pelayanan pendidikan yang baik</t>
  </si>
  <si>
    <t>Meningkatnya pelayanan pendidikan</t>
  </si>
  <si>
    <t>Meningkatnya kualitas pengelolaan keuangan dan kinerja</t>
  </si>
  <si>
    <t>Nilai Akuntabilitas Kinerka</t>
  </si>
  <si>
    <t>Persentase temuan Inspektorat/BPK yang ditindaklanjuti</t>
  </si>
  <si>
    <t>Meningkatnya Mutu Tenaga pendidik dan kependiikan</t>
  </si>
  <si>
    <t xml:space="preserve"> </t>
  </si>
  <si>
    <t>CC</t>
  </si>
  <si>
    <t>BB</t>
  </si>
  <si>
    <t>B</t>
  </si>
  <si>
    <t>100</t>
  </si>
  <si>
    <t>Indek Prestasi sekolah</t>
  </si>
  <si>
    <t>Nilai Akuntabilitas Kinerja</t>
  </si>
  <si>
    <t>Indikator Tujuan</t>
  </si>
  <si>
    <t>INDIKATOR TUJUAN</t>
  </si>
  <si>
    <t>Indek Prestasi Siswa</t>
  </si>
  <si>
    <t>Jumlah Prestasi yang</t>
  </si>
  <si>
    <t>dimiliki sekolah</t>
  </si>
  <si>
    <t>Terpenuhinya tenaga pendidik sesuai dengan kompetensi</t>
  </si>
  <si>
    <t>Jumlah prasarana sekolah yang baik</t>
  </si>
  <si>
    <t>Tabel 4.2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</si>
</sst>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[$Rp-421]* #,##0_);_([$Rp-421]* \(#,##0\);_([$Rp-421]* &quot;-&quot;??_);_(@_)"/>
    <numFmt numFmtId="184" formatCode="###0.00;###0.00"/>
    <numFmt numFmtId="185" formatCode="_(* #,##0_);_(* \(#,##0\);_(* &quot;-&quot;??_);_(@_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BACC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57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8" borderId="0" xfId="0" applyFont="1" applyFill="1" applyAlignment="1">
      <alignment horizontal="center"/>
    </xf>
    <xf numFmtId="0" fontId="2" fillId="38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8" borderId="0" xfId="0" applyFont="1" applyFill="1" applyAlignment="1">
      <alignment horizontal="center"/>
    </xf>
    <xf numFmtId="43" fontId="7" fillId="0" borderId="10" xfId="42" applyFont="1" applyFill="1" applyBorder="1" applyAlignment="1">
      <alignment horizontal="center" vertical="center" wrapText="1"/>
    </xf>
    <xf numFmtId="43" fontId="8" fillId="0" borderId="0" xfId="42" applyFont="1" applyFill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38" borderId="12" xfId="0" applyFont="1" applyFill="1" applyBorder="1" applyAlignment="1">
      <alignment vertical="top" wrapText="1"/>
    </xf>
    <xf numFmtId="0" fontId="59" fillId="38" borderId="14" xfId="0" applyFont="1" applyFill="1" applyBorder="1" applyAlignment="1">
      <alignment horizontal="left" vertical="top" wrapText="1"/>
    </xf>
    <xf numFmtId="0" fontId="10" fillId="38" borderId="10" xfId="0" applyNumberFormat="1" applyFont="1" applyFill="1" applyBorder="1" applyAlignment="1">
      <alignment horizontal="center" vertical="top"/>
    </xf>
    <xf numFmtId="0" fontId="59" fillId="38" borderId="15" xfId="0" applyFont="1" applyFill="1" applyBorder="1" applyAlignment="1">
      <alignment horizontal="left" vertical="top" wrapText="1"/>
    </xf>
    <xf numFmtId="0" fontId="10" fillId="38" borderId="16" xfId="0" applyNumberFormat="1" applyFont="1" applyFill="1" applyBorder="1" applyAlignment="1">
      <alignment horizontal="center" vertical="top"/>
    </xf>
    <xf numFmtId="9" fontId="10" fillId="38" borderId="16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0" fontId="59" fillId="38" borderId="14" xfId="0" applyFont="1" applyFill="1" applyBorder="1" applyAlignment="1">
      <alignment vertical="top" wrapText="1"/>
    </xf>
    <xf numFmtId="9" fontId="10" fillId="38" borderId="10" xfId="0" applyNumberFormat="1" applyFont="1" applyFill="1" applyBorder="1" applyAlignment="1">
      <alignment horizontal="center" vertical="top"/>
    </xf>
    <xf numFmtId="9" fontId="10" fillId="38" borderId="10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9" fontId="10" fillId="38" borderId="18" xfId="0" applyNumberFormat="1" applyFont="1" applyFill="1" applyBorder="1" applyAlignment="1">
      <alignment horizontal="center" vertical="top"/>
    </xf>
    <xf numFmtId="9" fontId="10" fillId="38" borderId="18" xfId="0" applyNumberFormat="1" applyFont="1" applyFill="1" applyBorder="1" applyAlignment="1">
      <alignment horizontal="left" vertical="top"/>
    </xf>
    <xf numFmtId="0" fontId="59" fillId="38" borderId="19" xfId="0" applyFont="1" applyFill="1" applyBorder="1" applyAlignment="1">
      <alignment vertical="top" wrapText="1"/>
    </xf>
    <xf numFmtId="0" fontId="59" fillId="38" borderId="0" xfId="0" applyFont="1" applyFill="1" applyBorder="1" applyAlignment="1">
      <alignment vertical="top" wrapText="1"/>
    </xf>
    <xf numFmtId="9" fontId="10" fillId="38" borderId="20" xfId="0" applyNumberFormat="1" applyFont="1" applyFill="1" applyBorder="1" applyAlignment="1">
      <alignment horizontal="center" vertical="top" wrapText="1"/>
    </xf>
    <xf numFmtId="9" fontId="10" fillId="38" borderId="10" xfId="0" applyNumberFormat="1" applyFont="1" applyFill="1" applyBorder="1" applyAlignment="1">
      <alignment horizontal="center" vertical="top" wrapText="1"/>
    </xf>
    <xf numFmtId="0" fontId="59" fillId="38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left" vertical="top" wrapText="1"/>
    </xf>
    <xf numFmtId="0" fontId="10" fillId="38" borderId="0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top"/>
    </xf>
    <xf numFmtId="0" fontId="10" fillId="38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38" borderId="0" xfId="0" applyFont="1" applyFill="1" applyAlignment="1">
      <alignment/>
    </xf>
    <xf numFmtId="0" fontId="10" fillId="38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7" fillId="0" borderId="21" xfId="42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3" fontId="8" fillId="0" borderId="10" xfId="42" applyFont="1" applyFill="1" applyBorder="1" applyAlignment="1">
      <alignment horizontal="center" vertical="center"/>
    </xf>
    <xf numFmtId="43" fontId="8" fillId="0" borderId="21" xfId="42" applyFont="1" applyFill="1" applyBorder="1" applyAlignment="1">
      <alignment horizontal="center" vertical="center"/>
    </xf>
    <xf numFmtId="9" fontId="60" fillId="0" borderId="10" xfId="0" applyNumberFormat="1" applyFont="1" applyBorder="1" applyAlignment="1">
      <alignment horizontal="center" vertical="center" wrapText="1"/>
    </xf>
    <xf numFmtId="9" fontId="60" fillId="33" borderId="10" xfId="0" applyNumberFormat="1" applyFont="1" applyFill="1" applyBorder="1" applyAlignment="1">
      <alignment horizontal="center" vertical="center" wrapText="1"/>
    </xf>
    <xf numFmtId="43" fontId="8" fillId="0" borderId="22" xfId="42" applyFont="1" applyFill="1" applyBorder="1" applyAlignment="1">
      <alignment horizontal="center" vertical="center"/>
    </xf>
    <xf numFmtId="43" fontId="8" fillId="0" borderId="23" xfId="42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 quotePrefix="1">
      <alignment horizontal="center" vertical="center" wrapText="1"/>
    </xf>
    <xf numFmtId="43" fontId="8" fillId="0" borderId="10" xfId="42" applyFont="1" applyFill="1" applyBorder="1" applyAlignment="1">
      <alignment horizontal="left" vertical="center" wrapText="1"/>
    </xf>
    <xf numFmtId="43" fontId="8" fillId="0" borderId="21" xfId="42" applyFont="1" applyFill="1" applyBorder="1" applyAlignment="1">
      <alignment horizontal="left" vertical="center" wrapText="1"/>
    </xf>
    <xf numFmtId="43" fontId="11" fillId="0" borderId="10" xfId="42" applyFont="1" applyFill="1" applyBorder="1" applyAlignment="1">
      <alignment horizontal="center" vertical="center" wrapText="1"/>
    </xf>
    <xf numFmtId="43" fontId="8" fillId="0" borderId="10" xfId="42" applyFont="1" applyFill="1" applyBorder="1" applyAlignment="1">
      <alignment horizontal="center" vertical="center" wrapText="1"/>
    </xf>
    <xf numFmtId="43" fontId="8" fillId="0" borderId="21" xfId="42" applyFont="1" applyFill="1" applyBorder="1" applyAlignment="1">
      <alignment horizontal="center" vertical="center" wrapText="1"/>
    </xf>
    <xf numFmtId="43" fontId="8" fillId="38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38" borderId="0" xfId="0" applyFont="1" applyFill="1" applyAlignment="1">
      <alignment vertical="center"/>
    </xf>
    <xf numFmtId="43" fontId="6" fillId="0" borderId="0" xfId="42" applyFont="1" applyFill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8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38" borderId="12" xfId="0" applyFont="1" applyFill="1" applyBorder="1" applyAlignment="1" quotePrefix="1">
      <alignment vertical="center" wrapText="1"/>
    </xf>
    <xf numFmtId="0" fontId="37" fillId="38" borderId="11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38" borderId="12" xfId="0" applyFont="1" applyFill="1" applyBorder="1" applyAlignment="1">
      <alignment vertical="center" wrapText="1"/>
    </xf>
    <xf numFmtId="0" fontId="59" fillId="38" borderId="11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9" fontId="8" fillId="0" borderId="10" xfId="42" applyNumberFormat="1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vertical="center" wrapText="1"/>
    </xf>
    <xf numFmtId="43" fontId="8" fillId="0" borderId="10" xfId="42" applyFont="1" applyFill="1" applyBorder="1" applyAlignment="1">
      <alignment horizontal="left" vertical="center"/>
    </xf>
    <xf numFmtId="43" fontId="8" fillId="0" borderId="21" xfId="42" applyFont="1" applyFill="1" applyBorder="1" applyAlignment="1">
      <alignment horizontal="left" vertical="center"/>
    </xf>
    <xf numFmtId="0" fontId="37" fillId="38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183" fontId="60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8" borderId="12" xfId="0" applyFont="1" applyFill="1" applyBorder="1" applyAlignment="1">
      <alignment vertical="center"/>
    </xf>
    <xf numFmtId="0" fontId="8" fillId="38" borderId="11" xfId="0" applyFont="1" applyFill="1" applyBorder="1" applyAlignment="1">
      <alignment vertical="center"/>
    </xf>
    <xf numFmtId="0" fontId="8" fillId="0" borderId="10" xfId="59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184" fontId="3" fillId="39" borderId="1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9" fillId="38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38" borderId="26" xfId="0" applyFont="1" applyFill="1" applyBorder="1" applyAlignment="1">
      <alignment vertical="center"/>
    </xf>
    <xf numFmtId="0" fontId="8" fillId="38" borderId="2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43" fontId="8" fillId="0" borderId="12" xfId="42" applyFont="1" applyFill="1" applyBorder="1" applyAlignment="1">
      <alignment horizontal="center" vertical="center"/>
    </xf>
    <xf numFmtId="9" fontId="60" fillId="0" borderId="10" xfId="0" applyNumberFormat="1" applyFont="1" applyFill="1" applyBorder="1" applyAlignment="1">
      <alignment horizontal="center" vertical="center" wrapText="1"/>
    </xf>
    <xf numFmtId="185" fontId="11" fillId="0" borderId="10" xfId="42" applyNumberFormat="1" applyFont="1" applyFill="1" applyBorder="1" applyAlignment="1">
      <alignment horizontal="center" vertical="center" wrapText="1"/>
    </xf>
    <xf numFmtId="185" fontId="8" fillId="0" borderId="10" xfId="42" applyNumberFormat="1" applyFont="1" applyFill="1" applyBorder="1" applyAlignment="1">
      <alignment horizontal="center" vertical="center" wrapText="1"/>
    </xf>
    <xf numFmtId="43" fontId="8" fillId="33" borderId="10" xfId="42" applyFont="1" applyFill="1" applyBorder="1" applyAlignment="1">
      <alignment horizontal="center" vertical="center"/>
    </xf>
    <xf numFmtId="43" fontId="8" fillId="33" borderId="21" xfId="42" applyFont="1" applyFill="1" applyBorder="1" applyAlignment="1">
      <alignment horizontal="center" vertical="center"/>
    </xf>
    <xf numFmtId="41" fontId="60" fillId="33" borderId="10" xfId="43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3" fontId="8" fillId="0" borderId="0" xfId="42" applyFont="1" applyFill="1" applyAlignment="1">
      <alignment horizontal="center" vertical="center" wrapText="1"/>
    </xf>
    <xf numFmtId="43" fontId="8" fillId="33" borderId="10" xfId="42" applyFont="1" applyFill="1" applyBorder="1" applyAlignment="1">
      <alignment horizontal="center" vertical="center" wrapText="1"/>
    </xf>
    <xf numFmtId="43" fontId="8" fillId="0" borderId="22" xfId="4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3" fontId="6" fillId="0" borderId="0" xfId="42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183" fontId="60" fillId="0" borderId="10" xfId="0" applyNumberFormat="1" applyFont="1" applyFill="1" applyBorder="1" applyAlignment="1">
      <alignment vertical="center" wrapText="1"/>
    </xf>
    <xf numFmtId="0" fontId="11" fillId="0" borderId="10" xfId="59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left" vertical="top" wrapText="1"/>
    </xf>
    <xf numFmtId="0" fontId="11" fillId="38" borderId="10" xfId="0" applyFont="1" applyFill="1" applyBorder="1" applyAlignment="1">
      <alignment horizontal="left" vertical="center" wrapText="1"/>
    </xf>
    <xf numFmtId="0" fontId="8" fillId="38" borderId="17" xfId="0" applyFont="1" applyFill="1" applyBorder="1" applyAlignment="1">
      <alignment vertical="center"/>
    </xf>
    <xf numFmtId="0" fontId="8" fillId="38" borderId="2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43" fontId="8" fillId="0" borderId="16" xfId="42" applyFont="1" applyFill="1" applyBorder="1" applyAlignment="1">
      <alignment horizontal="center" vertical="center" wrapText="1"/>
    </xf>
    <xf numFmtId="43" fontId="8" fillId="0" borderId="16" xfId="42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horizontal="left" vertical="top" wrapText="1"/>
    </xf>
    <xf numFmtId="0" fontId="8" fillId="38" borderId="28" xfId="0" applyFont="1" applyFill="1" applyBorder="1" applyAlignment="1">
      <alignment vertical="center"/>
    </xf>
    <xf numFmtId="0" fontId="10" fillId="38" borderId="17" xfId="0" applyFont="1" applyFill="1" applyBorder="1" applyAlignment="1">
      <alignment vertical="center" wrapText="1"/>
    </xf>
    <xf numFmtId="0" fontId="59" fillId="38" borderId="25" xfId="0" applyFont="1" applyFill="1" applyBorder="1" applyAlignment="1">
      <alignment vertical="center" wrapText="1"/>
    </xf>
    <xf numFmtId="0" fontId="10" fillId="38" borderId="13" xfId="0" applyFont="1" applyFill="1" applyBorder="1" applyAlignment="1">
      <alignment vertical="center" wrapText="1"/>
    </xf>
    <xf numFmtId="0" fontId="59" fillId="38" borderId="29" xfId="0" applyFont="1" applyFill="1" applyBorder="1" applyAlignment="1">
      <alignment vertical="center" wrapText="1"/>
    </xf>
    <xf numFmtId="0" fontId="10" fillId="38" borderId="28" xfId="0" applyFont="1" applyFill="1" applyBorder="1" applyAlignment="1">
      <alignment vertical="center" wrapText="1"/>
    </xf>
    <xf numFmtId="0" fontId="59" fillId="38" borderId="30" xfId="0" applyFont="1" applyFill="1" applyBorder="1" applyAlignment="1">
      <alignment vertical="center" wrapText="1"/>
    </xf>
    <xf numFmtId="0" fontId="8" fillId="38" borderId="13" xfId="0" applyFont="1" applyFill="1" applyBorder="1" applyAlignment="1">
      <alignment vertical="center"/>
    </xf>
    <xf numFmtId="0" fontId="8" fillId="38" borderId="13" xfId="0" applyFont="1" applyFill="1" applyBorder="1" applyAlignment="1" quotePrefix="1">
      <alignment vertical="center"/>
    </xf>
    <xf numFmtId="43" fontId="8" fillId="0" borderId="0" xfId="0" applyNumberFormat="1" applyFont="1" applyBorder="1" applyAlignment="1">
      <alignment vertical="center"/>
    </xf>
    <xf numFmtId="0" fontId="8" fillId="38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1" fillId="38" borderId="10" xfId="0" applyNumberFormat="1" applyFont="1" applyFill="1" applyBorder="1" applyAlignment="1">
      <alignment vertical="center" wrapText="1"/>
    </xf>
    <xf numFmtId="0" fontId="8" fillId="0" borderId="10" xfId="43" applyNumberFormat="1" applyFont="1" applyFill="1" applyBorder="1" applyAlignment="1" quotePrefix="1">
      <alignment horizontal="center" vertical="center" wrapText="1"/>
    </xf>
    <xf numFmtId="0" fontId="11" fillId="38" borderId="29" xfId="0" applyFont="1" applyFill="1" applyBorder="1" applyAlignment="1">
      <alignment horizontal="left" vertical="top" wrapText="1"/>
    </xf>
    <xf numFmtId="9" fontId="8" fillId="0" borderId="10" xfId="0" applyNumberFormat="1" applyFont="1" applyFill="1" applyBorder="1" applyAlignment="1" quotePrefix="1">
      <alignment horizontal="center" vertical="center" wrapText="1"/>
    </xf>
    <xf numFmtId="0" fontId="11" fillId="38" borderId="30" xfId="0" applyFont="1" applyFill="1" applyBorder="1" applyAlignment="1">
      <alignment horizontal="left" vertical="top" wrapText="1"/>
    </xf>
    <xf numFmtId="0" fontId="11" fillId="38" borderId="25" xfId="0" applyFont="1" applyFill="1" applyBorder="1" applyAlignment="1">
      <alignment horizontal="left" vertical="top" wrapText="1"/>
    </xf>
    <xf numFmtId="0" fontId="12" fillId="38" borderId="10" xfId="0" applyNumberFormat="1" applyFont="1" applyFill="1" applyBorder="1" applyAlignment="1">
      <alignment vertical="center" wrapText="1"/>
    </xf>
    <xf numFmtId="0" fontId="11" fillId="38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183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2" fillId="38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184" fontId="11" fillId="39" borderId="10" xfId="0" applyNumberFormat="1" applyFont="1" applyFill="1" applyBorder="1" applyAlignment="1">
      <alignment horizontal="left" vertical="center" wrapText="1"/>
    </xf>
    <xf numFmtId="184" fontId="12" fillId="39" borderId="10" xfId="0" applyNumberFormat="1" applyFont="1" applyFill="1" applyBorder="1" applyAlignment="1">
      <alignment horizontal="left" vertical="center" wrapText="1"/>
    </xf>
    <xf numFmtId="0" fontId="11" fillId="38" borderId="10" xfId="0" applyNumberFormat="1" applyFont="1" applyFill="1" applyBorder="1" applyAlignment="1">
      <alignment horizontal="left" vertical="top" wrapText="1"/>
    </xf>
    <xf numFmtId="0" fontId="12" fillId="38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38" borderId="29" xfId="0" applyFont="1" applyFill="1" applyBorder="1" applyAlignment="1">
      <alignment vertical="top" wrapText="1"/>
    </xf>
    <xf numFmtId="0" fontId="11" fillId="38" borderId="30" xfId="0" applyFont="1" applyFill="1" applyBorder="1" applyAlignment="1">
      <alignment vertical="top" wrapText="1"/>
    </xf>
    <xf numFmtId="0" fontId="11" fillId="38" borderId="25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85" fontId="8" fillId="0" borderId="10" xfId="42" applyNumberFormat="1" applyFont="1" applyFill="1" applyBorder="1" applyAlignment="1">
      <alignment horizontal="left" vertical="center" wrapText="1"/>
    </xf>
    <xf numFmtId="185" fontId="8" fillId="0" borderId="10" xfId="42" applyNumberFormat="1" applyFont="1" applyFill="1" applyBorder="1" applyAlignment="1">
      <alignment horizontal="center" vertical="center"/>
    </xf>
    <xf numFmtId="185" fontId="8" fillId="0" borderId="10" xfId="42" applyNumberFormat="1" applyFont="1" applyFill="1" applyBorder="1" applyAlignment="1">
      <alignment horizontal="left" vertical="center"/>
    </xf>
    <xf numFmtId="0" fontId="37" fillId="38" borderId="18" xfId="0" applyFont="1" applyFill="1" applyBorder="1" applyAlignment="1">
      <alignment horizontal="center" vertical="center" wrapText="1"/>
    </xf>
    <xf numFmtId="0" fontId="11" fillId="38" borderId="29" xfId="0" applyFont="1" applyFill="1" applyBorder="1" applyAlignment="1">
      <alignment horizontal="left" vertical="top" wrapText="1"/>
    </xf>
    <xf numFmtId="0" fontId="11" fillId="38" borderId="30" xfId="0" applyFont="1" applyFill="1" applyBorder="1" applyAlignment="1">
      <alignment horizontal="left" vertical="top" wrapText="1"/>
    </xf>
    <xf numFmtId="0" fontId="11" fillId="38" borderId="29" xfId="0" applyFont="1" applyFill="1" applyBorder="1" applyAlignment="1">
      <alignment horizontal="left" vertical="top" wrapText="1"/>
    </xf>
    <xf numFmtId="0" fontId="8" fillId="38" borderId="29" xfId="0" applyFont="1" applyFill="1" applyBorder="1" applyAlignment="1">
      <alignment vertical="center" wrapText="1"/>
    </xf>
    <xf numFmtId="0" fontId="8" fillId="38" borderId="30" xfId="0" applyFont="1" applyFill="1" applyBorder="1" applyAlignment="1">
      <alignment vertical="center" wrapText="1"/>
    </xf>
    <xf numFmtId="0" fontId="37" fillId="38" borderId="20" xfId="0" applyFont="1" applyFill="1" applyBorder="1" applyAlignment="1">
      <alignment vertical="center" wrapText="1"/>
    </xf>
    <xf numFmtId="0" fontId="37" fillId="38" borderId="18" xfId="0" applyFont="1" applyFill="1" applyBorder="1" applyAlignment="1">
      <alignment vertical="center" wrapText="1"/>
    </xf>
    <xf numFmtId="0" fontId="59" fillId="38" borderId="25" xfId="0" applyFont="1" applyFill="1" applyBorder="1" applyAlignment="1">
      <alignment horizontal="left" vertical="top" wrapText="1"/>
    </xf>
    <xf numFmtId="0" fontId="59" fillId="38" borderId="29" xfId="0" applyFont="1" applyFill="1" applyBorder="1" applyAlignment="1">
      <alignment horizontal="left" vertical="top" wrapText="1"/>
    </xf>
    <xf numFmtId="0" fontId="8" fillId="38" borderId="13" xfId="0" applyFont="1" applyFill="1" applyBorder="1" applyAlignment="1" quotePrefix="1">
      <alignment vertical="top"/>
    </xf>
    <xf numFmtId="0" fontId="8" fillId="0" borderId="17" xfId="0" applyFont="1" applyBorder="1" applyAlignment="1">
      <alignment vertical="center"/>
    </xf>
    <xf numFmtId="0" fontId="8" fillId="38" borderId="13" xfId="0" applyFont="1" applyFill="1" applyBorder="1" applyAlignment="1" quotePrefix="1">
      <alignment horizontal="left" vertical="top"/>
    </xf>
    <xf numFmtId="0" fontId="59" fillId="0" borderId="29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85" fontId="8" fillId="0" borderId="16" xfId="42" applyNumberFormat="1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vertical="center" wrapText="1"/>
    </xf>
    <xf numFmtId="0" fontId="37" fillId="38" borderId="10" xfId="0" applyFont="1" applyFill="1" applyBorder="1" applyAlignment="1">
      <alignment vertical="center" wrapText="1"/>
    </xf>
    <xf numFmtId="0" fontId="11" fillId="38" borderId="11" xfId="0" applyFont="1" applyFill="1" applyBorder="1" applyAlignment="1">
      <alignment horizontal="left" vertical="top" wrapText="1"/>
    </xf>
    <xf numFmtId="0" fontId="8" fillId="38" borderId="17" xfId="0" applyFont="1" applyFill="1" applyBorder="1" applyAlignment="1" quotePrefix="1">
      <alignment horizontal="left" vertical="top"/>
    </xf>
    <xf numFmtId="0" fontId="8" fillId="38" borderId="29" xfId="0" applyFont="1" applyFill="1" applyBorder="1" applyAlignment="1">
      <alignment vertical="top" wrapText="1"/>
    </xf>
    <xf numFmtId="0" fontId="11" fillId="38" borderId="20" xfId="0" applyFont="1" applyFill="1" applyBorder="1" applyAlignment="1">
      <alignment vertical="top" wrapText="1"/>
    </xf>
    <xf numFmtId="0" fontId="11" fillId="38" borderId="18" xfId="0" applyFont="1" applyFill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43" fontId="8" fillId="0" borderId="18" xfId="42" applyFont="1" applyFill="1" applyBorder="1" applyAlignment="1">
      <alignment horizontal="center" vertical="center" wrapText="1"/>
    </xf>
    <xf numFmtId="185" fontId="8" fillId="0" borderId="18" xfId="42" applyNumberFormat="1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9" fontId="8" fillId="0" borderId="10" xfId="0" applyNumberFormat="1" applyFont="1" applyFill="1" applyBorder="1" applyAlignment="1">
      <alignment horizontal="center" vertical="top" wrapText="1"/>
    </xf>
    <xf numFmtId="43" fontId="8" fillId="0" borderId="10" xfId="42" applyFont="1" applyFill="1" applyBorder="1" applyAlignment="1">
      <alignment horizontal="center" vertical="top" wrapText="1"/>
    </xf>
    <xf numFmtId="185" fontId="8" fillId="0" borderId="10" xfId="42" applyNumberFormat="1" applyFont="1" applyFill="1" applyBorder="1" applyAlignment="1">
      <alignment horizontal="center" vertical="top" wrapText="1"/>
    </xf>
    <xf numFmtId="9" fontId="8" fillId="0" borderId="10" xfId="42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38" borderId="28" xfId="0" applyFont="1" applyFill="1" applyBorder="1" applyAlignment="1" quotePrefix="1">
      <alignment vertical="center"/>
    </xf>
    <xf numFmtId="0" fontId="37" fillId="0" borderId="0" xfId="58" applyFont="1">
      <alignment/>
      <protection/>
    </xf>
    <xf numFmtId="0" fontId="37" fillId="0" borderId="0" xfId="58" applyFont="1" applyAlignment="1">
      <alignment horizontal="center" wrapText="1"/>
      <protection/>
    </xf>
    <xf numFmtId="0" fontId="37" fillId="0" borderId="0" xfId="58" applyFont="1" applyAlignment="1">
      <alignment horizontal="center"/>
      <protection/>
    </xf>
    <xf numFmtId="0" fontId="15" fillId="40" borderId="10" xfId="58" applyFont="1" applyFill="1" applyBorder="1" applyAlignment="1">
      <alignment horizontal="center" vertical="center" wrapText="1"/>
      <protection/>
    </xf>
    <xf numFmtId="0" fontId="16" fillId="0" borderId="10" xfId="58" applyFont="1" applyBorder="1" applyAlignment="1">
      <alignment vertical="center" wrapText="1"/>
      <protection/>
    </xf>
    <xf numFmtId="46" fontId="16" fillId="0" borderId="10" xfId="58" applyNumberFormat="1" applyFont="1" applyBorder="1" applyAlignment="1" quotePrefix="1">
      <alignment horizontal="center" vertical="center" wrapText="1"/>
      <protection/>
    </xf>
    <xf numFmtId="0" fontId="41" fillId="0" borderId="0" xfId="58" applyFont="1">
      <alignment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20" fontId="16" fillId="0" borderId="10" xfId="58" applyNumberFormat="1" applyFont="1" applyBorder="1" applyAlignment="1" quotePrefix="1">
      <alignment horizontal="center" vertical="center" wrapText="1"/>
      <protection/>
    </xf>
    <xf numFmtId="0" fontId="15" fillId="40" borderId="10" xfId="58" applyFont="1" applyFill="1" applyBorder="1" applyAlignment="1">
      <alignment horizontal="center" vertical="center" wrapText="1"/>
      <protection/>
    </xf>
    <xf numFmtId="0" fontId="15" fillId="0" borderId="16" xfId="58" applyFont="1" applyFill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37" fillId="0" borderId="0" xfId="58" applyFont="1" applyFill="1">
      <alignment/>
      <protection/>
    </xf>
    <xf numFmtId="0" fontId="16" fillId="0" borderId="10" xfId="58" applyFont="1" applyFill="1" applyBorder="1" applyAlignment="1">
      <alignment vertical="center" wrapText="1"/>
      <protection/>
    </xf>
    <xf numFmtId="46" fontId="16" fillId="0" borderId="10" xfId="58" applyNumberFormat="1" applyFont="1" applyFill="1" applyBorder="1" applyAlignment="1" quotePrefix="1">
      <alignment horizontal="center" vertical="center" wrapText="1"/>
      <protection/>
    </xf>
    <xf numFmtId="0" fontId="41" fillId="0" borderId="0" xfId="58" applyFont="1" applyFill="1">
      <alignment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20" fontId="16" fillId="0" borderId="10" xfId="58" applyNumberFormat="1" applyFont="1" applyFill="1" applyBorder="1" applyAlignment="1" quotePrefix="1">
      <alignment horizontal="center" vertical="center" wrapText="1"/>
      <protection/>
    </xf>
    <xf numFmtId="0" fontId="16" fillId="0" borderId="19" xfId="58" applyFont="1" applyBorder="1" applyAlignment="1">
      <alignment vertical="center" wrapText="1"/>
      <protection/>
    </xf>
    <xf numFmtId="0" fontId="16" fillId="0" borderId="10" xfId="58" applyFont="1" applyBorder="1" applyAlignment="1">
      <alignment wrapText="1"/>
      <protection/>
    </xf>
    <xf numFmtId="20" fontId="16" fillId="0" borderId="10" xfId="58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vertical="center"/>
    </xf>
    <xf numFmtId="0" fontId="38" fillId="38" borderId="16" xfId="0" applyFont="1" applyFill="1" applyBorder="1" applyAlignment="1" quotePrefix="1">
      <alignment vertical="top" wrapText="1"/>
    </xf>
    <xf numFmtId="0" fontId="17" fillId="38" borderId="13" xfId="0" applyFont="1" applyFill="1" applyBorder="1" applyAlignment="1" quotePrefix="1">
      <alignment horizontal="left" vertical="top"/>
    </xf>
    <xf numFmtId="0" fontId="62" fillId="38" borderId="25" xfId="0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43" fontId="17" fillId="0" borderId="10" xfId="42" applyFont="1" applyFill="1" applyBorder="1" applyAlignment="1">
      <alignment horizontal="center" vertical="center" wrapText="1"/>
    </xf>
    <xf numFmtId="185" fontId="17" fillId="0" borderId="10" xfId="42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8" fillId="38" borderId="20" xfId="0" applyFont="1" applyFill="1" applyBorder="1" applyAlignment="1">
      <alignment vertical="top" wrapText="1"/>
    </xf>
    <xf numFmtId="0" fontId="62" fillId="38" borderId="2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185" fontId="17" fillId="0" borderId="10" xfId="42" applyNumberFormat="1" applyFont="1" applyFill="1" applyBorder="1" applyAlignment="1">
      <alignment horizontal="center" vertical="center" wrapText="1"/>
    </xf>
    <xf numFmtId="0" fontId="38" fillId="38" borderId="2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9" fontId="17" fillId="0" borderId="10" xfId="0" applyNumberFormat="1" applyFont="1" applyFill="1" applyBorder="1" applyAlignment="1">
      <alignment horizontal="center" vertical="center" wrapText="1"/>
    </xf>
    <xf numFmtId="9" fontId="17" fillId="0" borderId="10" xfId="42" applyNumberFormat="1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vertical="center" wrapText="1"/>
    </xf>
    <xf numFmtId="0" fontId="62" fillId="38" borderId="29" xfId="0" applyFont="1" applyFill="1" applyBorder="1" applyAlignment="1">
      <alignment vertical="top" wrapText="1"/>
    </xf>
    <xf numFmtId="0" fontId="17" fillId="38" borderId="13" xfId="0" applyFont="1" applyFill="1" applyBorder="1" applyAlignment="1">
      <alignment vertical="center"/>
    </xf>
    <xf numFmtId="0" fontId="17" fillId="38" borderId="29" xfId="0" applyFont="1" applyFill="1" applyBorder="1" applyAlignment="1">
      <alignment horizontal="left" vertical="top" wrapText="1"/>
    </xf>
    <xf numFmtId="0" fontId="17" fillId="0" borderId="17" xfId="0" applyFont="1" applyBorder="1" applyAlignment="1">
      <alignment vertical="center"/>
    </xf>
    <xf numFmtId="0" fontId="17" fillId="38" borderId="29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185" fontId="17" fillId="0" borderId="10" xfId="42" applyNumberFormat="1" applyFont="1" applyFill="1" applyBorder="1" applyAlignment="1">
      <alignment horizontal="left" vertical="center"/>
    </xf>
    <xf numFmtId="0" fontId="17" fillId="38" borderId="0" xfId="0" applyFont="1" applyFill="1" applyAlignment="1">
      <alignment vertical="center"/>
    </xf>
    <xf numFmtId="183" fontId="17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38" borderId="13" xfId="0" applyFont="1" applyFill="1" applyBorder="1" applyAlignment="1" quotePrefix="1">
      <alignment vertical="center"/>
    </xf>
    <xf numFmtId="0" fontId="17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/>
    </xf>
    <xf numFmtId="184" fontId="17" fillId="0" borderId="10" xfId="0" applyNumberFormat="1" applyFont="1" applyFill="1" applyBorder="1" applyAlignment="1">
      <alignment horizontal="left" vertical="center" wrapText="1"/>
    </xf>
    <xf numFmtId="0" fontId="17" fillId="38" borderId="2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17" fillId="0" borderId="28" xfId="0" applyFont="1" applyBorder="1" applyAlignment="1">
      <alignment vertical="center"/>
    </xf>
    <xf numFmtId="0" fontId="17" fillId="38" borderId="30" xfId="0" applyFont="1" applyFill="1" applyBorder="1" applyAlignment="1">
      <alignment vertical="center" wrapText="1"/>
    </xf>
    <xf numFmtId="0" fontId="17" fillId="38" borderId="18" xfId="0" applyFont="1" applyFill="1" applyBorder="1" applyAlignment="1">
      <alignment vertical="center" wrapText="1"/>
    </xf>
    <xf numFmtId="0" fontId="17" fillId="38" borderId="28" xfId="0" applyFont="1" applyFill="1" applyBorder="1" applyAlignment="1">
      <alignment vertical="center"/>
    </xf>
    <xf numFmtId="0" fontId="17" fillId="38" borderId="30" xfId="0" applyFont="1" applyFill="1" applyBorder="1" applyAlignment="1">
      <alignment vertical="top" wrapText="1"/>
    </xf>
    <xf numFmtId="0" fontId="17" fillId="38" borderId="13" xfId="0" applyFont="1" applyFill="1" applyBorder="1" applyAlignment="1">
      <alignment horizontal="left" vertical="center" wrapText="1"/>
    </xf>
    <xf numFmtId="0" fontId="17" fillId="38" borderId="13" xfId="0" applyFont="1" applyFill="1" applyBorder="1" applyAlignment="1" quotePrefix="1">
      <alignment vertical="top"/>
    </xf>
    <xf numFmtId="0" fontId="18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 wrapText="1"/>
    </xf>
    <xf numFmtId="43" fontId="17" fillId="0" borderId="16" xfId="42" applyFont="1" applyFill="1" applyBorder="1" applyAlignment="1">
      <alignment horizontal="center" vertical="center" wrapText="1"/>
    </xf>
    <xf numFmtId="43" fontId="17" fillId="0" borderId="16" xfId="42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0" xfId="43" applyNumberFormat="1" applyFont="1" applyFill="1" applyBorder="1" applyAlignment="1" quotePrefix="1">
      <alignment horizontal="center" vertical="center" wrapText="1"/>
    </xf>
    <xf numFmtId="185" fontId="17" fillId="0" borderId="10" xfId="42" applyNumberFormat="1" applyFont="1" applyFill="1" applyBorder="1" applyAlignment="1">
      <alignment horizontal="left" vertical="center" wrapText="1"/>
    </xf>
    <xf numFmtId="9" fontId="17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7" fillId="0" borderId="10" xfId="59" applyFont="1" applyFill="1" applyBorder="1" applyAlignment="1">
      <alignment horizontal="left" vertical="center" wrapText="1"/>
      <protection/>
    </xf>
    <xf numFmtId="0" fontId="18" fillId="0" borderId="10" xfId="59" applyFont="1" applyFill="1" applyBorder="1" applyAlignment="1">
      <alignment horizontal="left" vertical="center" wrapText="1"/>
      <protection/>
    </xf>
    <xf numFmtId="0" fontId="38" fillId="38" borderId="18" xfId="0" applyFont="1" applyFill="1" applyBorder="1" applyAlignment="1">
      <alignment vertical="center" wrapText="1"/>
    </xf>
    <xf numFmtId="0" fontId="17" fillId="38" borderId="3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43" fontId="17" fillId="0" borderId="0" xfId="0" applyNumberFormat="1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6" xfId="58" applyFont="1" applyBorder="1" applyAlignment="1">
      <alignment vertical="top" wrapText="1"/>
      <protection/>
    </xf>
    <xf numFmtId="0" fontId="16" fillId="0" borderId="20" xfId="58" applyFont="1" applyBorder="1" applyAlignment="1">
      <alignment vertical="top" wrapText="1"/>
      <protection/>
    </xf>
    <xf numFmtId="0" fontId="17" fillId="38" borderId="29" xfId="0" applyFont="1" applyFill="1" applyBorder="1" applyAlignment="1">
      <alignment horizontal="left" vertical="top" wrapText="1"/>
    </xf>
    <xf numFmtId="0" fontId="17" fillId="38" borderId="25" xfId="0" applyFont="1" applyFill="1" applyBorder="1" applyAlignment="1">
      <alignment horizontal="left" vertical="top" wrapText="1"/>
    </xf>
    <xf numFmtId="0" fontId="17" fillId="38" borderId="25" xfId="0" applyFont="1" applyFill="1" applyBorder="1" applyAlignment="1">
      <alignment horizontal="center" vertical="top" wrapText="1"/>
    </xf>
    <xf numFmtId="0" fontId="17" fillId="38" borderId="29" xfId="0" applyFont="1" applyFill="1" applyBorder="1" applyAlignment="1">
      <alignment horizontal="center" vertical="top" wrapText="1"/>
    </xf>
    <xf numFmtId="0" fontId="16" fillId="0" borderId="16" xfId="58" applyFont="1" applyFill="1" applyBorder="1" applyAlignment="1">
      <alignment vertical="top" wrapText="1"/>
      <protection/>
    </xf>
    <xf numFmtId="0" fontId="16" fillId="0" borderId="20" xfId="58" applyFont="1" applyFill="1" applyBorder="1" applyAlignment="1">
      <alignment vertical="top" wrapText="1"/>
      <protection/>
    </xf>
    <xf numFmtId="0" fontId="16" fillId="0" borderId="18" xfId="58" applyFont="1" applyFill="1" applyBorder="1" applyAlignment="1">
      <alignment vertical="top" wrapText="1"/>
      <protection/>
    </xf>
    <xf numFmtId="0" fontId="37" fillId="0" borderId="16" xfId="58" applyFont="1" applyBorder="1" applyAlignment="1" quotePrefix="1">
      <alignment horizontal="center" vertical="top"/>
      <protection/>
    </xf>
    <xf numFmtId="0" fontId="37" fillId="0" borderId="20" xfId="58" applyFont="1" applyBorder="1" applyAlignment="1" quotePrefix="1">
      <alignment horizontal="center" vertical="top"/>
      <protection/>
    </xf>
    <xf numFmtId="0" fontId="16" fillId="0" borderId="16" xfId="58" applyFont="1" applyBorder="1" applyAlignment="1">
      <alignment vertical="top" wrapText="1"/>
      <protection/>
    </xf>
    <xf numFmtId="0" fontId="16" fillId="0" borderId="20" xfId="58" applyFont="1" applyBorder="1" applyAlignment="1">
      <alignment vertical="top" wrapText="1"/>
      <protection/>
    </xf>
    <xf numFmtId="0" fontId="16" fillId="0" borderId="16" xfId="58" applyFont="1" applyBorder="1" applyAlignment="1">
      <alignment horizontal="left" vertical="top" wrapText="1"/>
      <protection/>
    </xf>
    <xf numFmtId="0" fontId="16" fillId="0" borderId="20" xfId="58" applyFont="1" applyBorder="1" applyAlignment="1">
      <alignment horizontal="left" vertical="top" wrapText="1"/>
      <protection/>
    </xf>
    <xf numFmtId="0" fontId="16" fillId="0" borderId="18" xfId="58" applyFont="1" applyBorder="1" applyAlignment="1">
      <alignment horizontal="left" vertical="top" wrapText="1"/>
      <protection/>
    </xf>
    <xf numFmtId="0" fontId="37" fillId="0" borderId="16" xfId="58" applyFont="1" applyFill="1" applyBorder="1" applyAlignment="1" quotePrefix="1">
      <alignment horizontal="center" vertical="top"/>
      <protection/>
    </xf>
    <xf numFmtId="0" fontId="37" fillId="0" borderId="20" xfId="58" applyFont="1" applyFill="1" applyBorder="1" applyAlignment="1" quotePrefix="1">
      <alignment horizontal="center" vertical="top"/>
      <protection/>
    </xf>
    <xf numFmtId="0" fontId="37" fillId="0" borderId="18" xfId="58" applyFont="1" applyFill="1" applyBorder="1" applyAlignment="1" quotePrefix="1">
      <alignment horizontal="center" vertical="top"/>
      <protection/>
    </xf>
    <xf numFmtId="0" fontId="16" fillId="0" borderId="16" xfId="58" applyFont="1" applyFill="1" applyBorder="1" applyAlignment="1">
      <alignment horizontal="left" vertical="top" wrapText="1"/>
      <protection/>
    </xf>
    <xf numFmtId="0" fontId="16" fillId="0" borderId="20" xfId="58" applyFont="1" applyFill="1" applyBorder="1" applyAlignment="1">
      <alignment horizontal="left" vertical="top" wrapText="1"/>
      <protection/>
    </xf>
    <xf numFmtId="0" fontId="16" fillId="0" borderId="18" xfId="58" applyFont="1" applyFill="1" applyBorder="1" applyAlignment="1">
      <alignment horizontal="left" vertical="top" wrapText="1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0" fontId="15" fillId="40" borderId="10" xfId="58" applyFont="1" applyFill="1" applyBorder="1" applyAlignment="1">
      <alignment horizontal="center" vertical="center" wrapText="1"/>
      <protection/>
    </xf>
    <xf numFmtId="0" fontId="17" fillId="38" borderId="25" xfId="0" applyFont="1" applyFill="1" applyBorder="1" applyAlignment="1">
      <alignment horizontal="left" vertical="top" wrapText="1"/>
    </xf>
    <xf numFmtId="0" fontId="17" fillId="38" borderId="29" xfId="0" applyFont="1" applyFill="1" applyBorder="1" applyAlignment="1">
      <alignment horizontal="left" vertical="top" wrapText="1"/>
    </xf>
    <xf numFmtId="0" fontId="38" fillId="38" borderId="16" xfId="0" applyFont="1" applyFill="1" applyBorder="1" applyAlignment="1">
      <alignment horizontal="left" vertical="top" wrapText="1"/>
    </xf>
    <xf numFmtId="0" fontId="38" fillId="38" borderId="2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7" fillId="0" borderId="10" xfId="58" applyFont="1" applyBorder="1" applyAlignment="1">
      <alignment horizontal="center" vertical="top"/>
      <protection/>
    </xf>
    <xf numFmtId="0" fontId="16" fillId="0" borderId="16" xfId="58" applyFont="1" applyFill="1" applyBorder="1" applyAlignment="1">
      <alignment horizontal="center" vertical="top" wrapText="1"/>
      <protection/>
    </xf>
    <xf numFmtId="0" fontId="16" fillId="0" borderId="20" xfId="58" applyFont="1" applyFill="1" applyBorder="1" applyAlignment="1">
      <alignment horizontal="center" vertical="top" wrapText="1"/>
      <protection/>
    </xf>
    <xf numFmtId="0" fontId="16" fillId="0" borderId="18" xfId="58" applyFont="1" applyFill="1" applyBorder="1" applyAlignment="1">
      <alignment horizontal="center" vertical="top" wrapText="1"/>
      <protection/>
    </xf>
    <xf numFmtId="0" fontId="8" fillId="38" borderId="25" xfId="0" applyFont="1" applyFill="1" applyBorder="1" applyAlignment="1">
      <alignment horizontal="left" vertical="top" wrapText="1"/>
    </xf>
    <xf numFmtId="0" fontId="8" fillId="38" borderId="29" xfId="0" applyFont="1" applyFill="1" applyBorder="1" applyAlignment="1">
      <alignment horizontal="left" vertical="top" wrapText="1"/>
    </xf>
    <xf numFmtId="0" fontId="37" fillId="38" borderId="16" xfId="0" applyFont="1" applyFill="1" applyBorder="1" applyAlignment="1">
      <alignment horizontal="left" vertical="top" wrapText="1"/>
    </xf>
    <xf numFmtId="0" fontId="37" fillId="38" borderId="20" xfId="0" applyFont="1" applyFill="1" applyBorder="1" applyAlignment="1">
      <alignment horizontal="left" vertical="top" wrapText="1"/>
    </xf>
    <xf numFmtId="0" fontId="11" fillId="38" borderId="29" xfId="0" applyFont="1" applyFill="1" applyBorder="1" applyAlignment="1">
      <alignment horizontal="left" vertical="top" wrapText="1"/>
    </xf>
    <xf numFmtId="0" fontId="8" fillId="38" borderId="29" xfId="0" applyFont="1" applyFill="1" applyBorder="1" applyAlignment="1">
      <alignment horizontal="center" vertical="top" wrapText="1"/>
    </xf>
    <xf numFmtId="0" fontId="37" fillId="38" borderId="16" xfId="0" applyFont="1" applyFill="1" applyBorder="1" applyAlignment="1">
      <alignment horizontal="center" vertical="center" wrapText="1"/>
    </xf>
    <xf numFmtId="0" fontId="37" fillId="38" borderId="20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left" vertical="top" wrapText="1"/>
    </xf>
    <xf numFmtId="0" fontId="59" fillId="0" borderId="29" xfId="0" applyFont="1" applyFill="1" applyBorder="1" applyAlignment="1">
      <alignment horizontal="left" vertical="top" wrapText="1"/>
    </xf>
    <xf numFmtId="0" fontId="59" fillId="38" borderId="25" xfId="0" applyFont="1" applyFill="1" applyBorder="1" applyAlignment="1">
      <alignment horizontal="left" vertical="top" wrapText="1"/>
    </xf>
    <xf numFmtId="0" fontId="59" fillId="38" borderId="29" xfId="0" applyFont="1" applyFill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2" fillId="38" borderId="0" xfId="0" applyFont="1" applyFill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10" fillId="38" borderId="25" xfId="0" applyFont="1" applyFill="1" applyBorder="1" applyAlignment="1">
      <alignment horizontal="left" vertical="top" wrapText="1"/>
    </xf>
    <xf numFmtId="0" fontId="10" fillId="38" borderId="29" xfId="0" applyFont="1" applyFill="1" applyBorder="1" applyAlignment="1">
      <alignment horizontal="left" vertical="top" wrapText="1"/>
    </xf>
    <xf numFmtId="0" fontId="10" fillId="38" borderId="30" xfId="0" applyFont="1" applyFill="1" applyBorder="1" applyAlignment="1">
      <alignment horizontal="left" vertical="top" wrapText="1"/>
    </xf>
    <xf numFmtId="0" fontId="59" fillId="38" borderId="16" xfId="0" applyFont="1" applyFill="1" applyBorder="1" applyAlignment="1">
      <alignment horizontal="left" vertical="top" wrapText="1"/>
    </xf>
    <xf numFmtId="0" fontId="59" fillId="38" borderId="20" xfId="0" applyFont="1" applyFill="1" applyBorder="1" applyAlignment="1">
      <alignment horizontal="left" vertical="top" wrapText="1"/>
    </xf>
    <xf numFmtId="0" fontId="59" fillId="38" borderId="18" xfId="0" applyFont="1" applyFill="1" applyBorder="1" applyAlignment="1">
      <alignment horizontal="left" vertical="top" wrapText="1"/>
    </xf>
    <xf numFmtId="0" fontId="37" fillId="38" borderId="10" xfId="0" applyFont="1" applyFill="1" applyBorder="1" applyAlignment="1">
      <alignment horizontal="left" vertical="center" wrapText="1"/>
    </xf>
    <xf numFmtId="0" fontId="8" fillId="38" borderId="31" xfId="0" applyFont="1" applyFill="1" applyBorder="1" applyAlignment="1">
      <alignment horizontal="left" vertical="center" wrapText="1"/>
    </xf>
    <xf numFmtId="0" fontId="8" fillId="38" borderId="29" xfId="0" applyFont="1" applyFill="1" applyBorder="1" applyAlignment="1">
      <alignment horizontal="left" vertical="center" wrapText="1"/>
    </xf>
    <xf numFmtId="0" fontId="8" fillId="38" borderId="32" xfId="0" applyFont="1" applyFill="1" applyBorder="1" applyAlignment="1">
      <alignment horizontal="left" vertical="center" wrapText="1"/>
    </xf>
    <xf numFmtId="0" fontId="8" fillId="38" borderId="33" xfId="0" applyFont="1" applyFill="1" applyBorder="1" applyAlignment="1">
      <alignment horizontal="left" vertical="center" wrapText="1"/>
    </xf>
    <xf numFmtId="0" fontId="37" fillId="38" borderId="16" xfId="0" applyFont="1" applyFill="1" applyBorder="1" applyAlignment="1">
      <alignment horizontal="left" vertical="center" wrapText="1"/>
    </xf>
    <xf numFmtId="0" fontId="37" fillId="38" borderId="20" xfId="0" applyFont="1" applyFill="1" applyBorder="1" applyAlignment="1">
      <alignment horizontal="left" vertical="center" wrapText="1"/>
    </xf>
    <xf numFmtId="0" fontId="37" fillId="38" borderId="18" xfId="0" applyFont="1" applyFill="1" applyBorder="1" applyAlignment="1">
      <alignment horizontal="left" vertical="center" wrapText="1"/>
    </xf>
    <xf numFmtId="0" fontId="37" fillId="38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37" fillId="38" borderId="1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38" borderId="30" xfId="0" applyFont="1" applyFill="1" applyBorder="1" applyAlignment="1">
      <alignment horizontal="left" vertical="top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tabSelected="1" zoomScale="120" zoomScaleNormal="120" zoomScalePageLayoutView="0" workbookViewId="0" topLeftCell="A13">
      <selection activeCell="I16" sqref="I16"/>
    </sheetView>
  </sheetViews>
  <sheetFormatPr defaultColWidth="9.140625" defaultRowHeight="15"/>
  <cols>
    <col min="1" max="1" width="6.7109375" style="236" customWidth="1"/>
    <col min="2" max="2" width="16.140625" style="236" customWidth="1"/>
    <col min="3" max="3" width="17.28125" style="236" customWidth="1"/>
    <col min="4" max="4" width="20.57421875" style="236" customWidth="1"/>
    <col min="5" max="5" width="24.28125" style="236" customWidth="1"/>
    <col min="6" max="6" width="8.57421875" style="236" customWidth="1"/>
    <col min="7" max="8" width="8.140625" style="236" customWidth="1"/>
    <col min="9" max="9" width="7.00390625" style="236" customWidth="1"/>
    <col min="10" max="10" width="9.140625" style="236" customWidth="1"/>
    <col min="11" max="11" width="6.140625" style="236" customWidth="1"/>
    <col min="12" max="16384" width="9.140625" style="236" customWidth="1"/>
  </cols>
  <sheetData>
    <row r="1" spans="1:12" ht="15">
      <c r="A1" s="341" t="s">
        <v>873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5">
      <c r="A2" s="341" t="s">
        <v>811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5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6.5">
      <c r="A4" s="343" t="s">
        <v>812</v>
      </c>
      <c r="B4" s="343" t="s">
        <v>813</v>
      </c>
      <c r="C4" s="343" t="s">
        <v>866</v>
      </c>
      <c r="D4" s="343" t="s">
        <v>814</v>
      </c>
      <c r="E4" s="343" t="s">
        <v>815</v>
      </c>
      <c r="F4" s="343" t="s">
        <v>816</v>
      </c>
      <c r="G4" s="343" t="s">
        <v>817</v>
      </c>
      <c r="H4" s="343"/>
      <c r="I4" s="343"/>
      <c r="J4" s="343"/>
      <c r="K4" s="343"/>
      <c r="L4" s="343"/>
    </row>
    <row r="5" spans="1:12" ht="16.5">
      <c r="A5" s="343"/>
      <c r="B5" s="343"/>
      <c r="C5" s="343"/>
      <c r="D5" s="343"/>
      <c r="E5" s="343"/>
      <c r="F5" s="343"/>
      <c r="G5" s="239">
        <v>2016</v>
      </c>
      <c r="H5" s="239">
        <v>2017</v>
      </c>
      <c r="I5" s="239">
        <v>2018</v>
      </c>
      <c r="J5" s="239">
        <v>2019</v>
      </c>
      <c r="K5" s="239">
        <v>2020</v>
      </c>
      <c r="L5" s="239">
        <v>2021</v>
      </c>
    </row>
    <row r="6" spans="1:13" ht="16.5">
      <c r="A6" s="247"/>
      <c r="B6" s="247"/>
      <c r="C6" s="247"/>
      <c r="D6" s="247"/>
      <c r="E6" s="248"/>
      <c r="F6" s="248"/>
      <c r="G6" s="248"/>
      <c r="H6" s="248"/>
      <c r="I6" s="248"/>
      <c r="J6" s="248"/>
      <c r="K6" s="248"/>
      <c r="L6" s="248"/>
      <c r="M6" s="249"/>
    </row>
    <row r="7" spans="1:13" ht="16.5" customHeight="1">
      <c r="A7" s="328">
        <v>1</v>
      </c>
      <c r="B7" s="330" t="s">
        <v>799</v>
      </c>
      <c r="C7" s="319" t="s">
        <v>869</v>
      </c>
      <c r="D7" s="332" t="s">
        <v>851</v>
      </c>
      <c r="E7" s="244" t="s">
        <v>28</v>
      </c>
      <c r="F7" s="243">
        <v>100</v>
      </c>
      <c r="G7" s="243">
        <v>100</v>
      </c>
      <c r="H7" s="243">
        <v>100</v>
      </c>
      <c r="I7" s="243">
        <v>100</v>
      </c>
      <c r="J7" s="243">
        <v>100</v>
      </c>
      <c r="K7" s="243">
        <v>100</v>
      </c>
      <c r="L7" s="243">
        <v>100</v>
      </c>
      <c r="M7" s="249"/>
    </row>
    <row r="8" spans="1:13" ht="25.5">
      <c r="A8" s="329"/>
      <c r="B8" s="331"/>
      <c r="C8" s="320" t="s">
        <v>870</v>
      </c>
      <c r="D8" s="333"/>
      <c r="E8" s="244" t="s">
        <v>32</v>
      </c>
      <c r="F8" s="243">
        <v>90</v>
      </c>
      <c r="G8" s="243">
        <v>90</v>
      </c>
      <c r="H8" s="243">
        <v>92</v>
      </c>
      <c r="I8" s="243">
        <v>95.5</v>
      </c>
      <c r="J8" s="243">
        <v>97.5</v>
      </c>
      <c r="K8" s="243">
        <v>99</v>
      </c>
      <c r="L8" s="243">
        <v>100</v>
      </c>
      <c r="M8" s="249"/>
    </row>
    <row r="9" spans="1:13" ht="25.5">
      <c r="A9" s="329"/>
      <c r="B9" s="331"/>
      <c r="C9" s="320"/>
      <c r="D9" s="333"/>
      <c r="E9" s="244" t="s">
        <v>29</v>
      </c>
      <c r="F9" s="243">
        <v>0.2</v>
      </c>
      <c r="G9" s="243">
        <v>0.2</v>
      </c>
      <c r="H9" s="243">
        <v>0.15</v>
      </c>
      <c r="I9" s="243">
        <v>0.12</v>
      </c>
      <c r="J9" s="243">
        <v>0.08</v>
      </c>
      <c r="K9" s="243">
        <v>0.05</v>
      </c>
      <c r="L9" s="243">
        <v>0.03</v>
      </c>
      <c r="M9" s="249"/>
    </row>
    <row r="10" spans="1:13" ht="16.5">
      <c r="A10" s="329"/>
      <c r="B10" s="331"/>
      <c r="C10" s="320"/>
      <c r="D10" s="333"/>
      <c r="E10" s="240" t="s">
        <v>868</v>
      </c>
      <c r="F10" s="243">
        <v>64</v>
      </c>
      <c r="G10" s="243">
        <v>65</v>
      </c>
      <c r="H10" s="243">
        <v>68</v>
      </c>
      <c r="I10" s="243">
        <v>70</v>
      </c>
      <c r="J10" s="243">
        <v>70</v>
      </c>
      <c r="K10" s="243">
        <v>75</v>
      </c>
      <c r="L10" s="243">
        <v>80</v>
      </c>
      <c r="M10" s="249"/>
    </row>
    <row r="11" spans="1:13" ht="33">
      <c r="A11" s="329"/>
      <c r="B11" s="331"/>
      <c r="C11" s="320"/>
      <c r="D11" s="334"/>
      <c r="E11" s="240" t="s">
        <v>801</v>
      </c>
      <c r="F11" s="243">
        <v>22</v>
      </c>
      <c r="G11" s="243">
        <v>20</v>
      </c>
      <c r="H11" s="243">
        <v>18</v>
      </c>
      <c r="I11" s="243">
        <v>17</v>
      </c>
      <c r="J11" s="243">
        <v>15</v>
      </c>
      <c r="K11" s="243">
        <v>12</v>
      </c>
      <c r="L11" s="243">
        <v>10</v>
      </c>
      <c r="M11" s="249"/>
    </row>
    <row r="12" spans="1:13" ht="66">
      <c r="A12" s="329"/>
      <c r="B12" s="331"/>
      <c r="C12" s="320" t="s">
        <v>871</v>
      </c>
      <c r="D12" s="332" t="s">
        <v>858</v>
      </c>
      <c r="E12" s="240" t="s">
        <v>760</v>
      </c>
      <c r="F12" s="243">
        <v>45</v>
      </c>
      <c r="G12" s="243">
        <v>49.5</v>
      </c>
      <c r="H12" s="243">
        <v>52.6</v>
      </c>
      <c r="I12" s="243">
        <v>70</v>
      </c>
      <c r="J12" s="243">
        <v>75</v>
      </c>
      <c r="K12" s="243">
        <v>80</v>
      </c>
      <c r="L12" s="243">
        <v>90</v>
      </c>
      <c r="M12" s="249"/>
    </row>
    <row r="13" spans="1:13" ht="49.5">
      <c r="A13" s="329"/>
      <c r="B13" s="331"/>
      <c r="C13" s="320"/>
      <c r="D13" s="334"/>
      <c r="E13" s="240" t="s">
        <v>802</v>
      </c>
      <c r="F13" s="243">
        <v>95</v>
      </c>
      <c r="G13" s="243">
        <v>95</v>
      </c>
      <c r="H13" s="243">
        <v>89</v>
      </c>
      <c r="I13" s="243">
        <v>95</v>
      </c>
      <c r="J13" s="243">
        <v>99.5</v>
      </c>
      <c r="K13" s="243">
        <v>100</v>
      </c>
      <c r="L13" s="243">
        <v>100</v>
      </c>
      <c r="M13" s="249"/>
    </row>
    <row r="14" spans="1:13" ht="33" customHeight="1">
      <c r="A14" s="335">
        <v>2</v>
      </c>
      <c r="B14" s="338" t="s">
        <v>853</v>
      </c>
      <c r="C14" s="325" t="s">
        <v>872</v>
      </c>
      <c r="D14" s="338" t="s">
        <v>854</v>
      </c>
      <c r="E14" s="250" t="s">
        <v>756</v>
      </c>
      <c r="F14" s="251" t="s">
        <v>818</v>
      </c>
      <c r="G14" s="251" t="s">
        <v>818</v>
      </c>
      <c r="H14" s="251" t="s">
        <v>819</v>
      </c>
      <c r="I14" s="251" t="s">
        <v>820</v>
      </c>
      <c r="J14" s="251" t="s">
        <v>821</v>
      </c>
      <c r="K14" s="251" t="s">
        <v>822</v>
      </c>
      <c r="L14" s="251" t="s">
        <v>850</v>
      </c>
      <c r="M14" s="252" t="s">
        <v>823</v>
      </c>
    </row>
    <row r="15" spans="1:13" ht="33" customHeight="1">
      <c r="A15" s="336"/>
      <c r="B15" s="339"/>
      <c r="C15" s="326"/>
      <c r="D15" s="339"/>
      <c r="E15" s="250" t="s">
        <v>809</v>
      </c>
      <c r="F15" s="253">
        <v>40.65</v>
      </c>
      <c r="G15" s="253">
        <v>48.78</v>
      </c>
      <c r="H15" s="253">
        <v>50.5</v>
      </c>
      <c r="I15" s="253">
        <v>60</v>
      </c>
      <c r="J15" s="253">
        <v>60.5</v>
      </c>
      <c r="K15" s="253">
        <v>60.5</v>
      </c>
      <c r="L15" s="253">
        <v>70</v>
      </c>
      <c r="M15" s="249"/>
    </row>
    <row r="16" spans="1:13" ht="33">
      <c r="A16" s="336"/>
      <c r="B16" s="339"/>
      <c r="C16" s="326"/>
      <c r="D16" s="339"/>
      <c r="E16" s="250" t="s">
        <v>798</v>
      </c>
      <c r="F16" s="253">
        <v>76</v>
      </c>
      <c r="G16" s="253">
        <v>80</v>
      </c>
      <c r="H16" s="253">
        <v>84.5</v>
      </c>
      <c r="I16" s="253">
        <v>90</v>
      </c>
      <c r="J16" s="253">
        <v>99</v>
      </c>
      <c r="K16" s="253">
        <v>100</v>
      </c>
      <c r="L16" s="253">
        <v>100</v>
      </c>
      <c r="M16" s="249"/>
    </row>
    <row r="17" spans="1:13" ht="16.5">
      <c r="A17" s="336"/>
      <c r="B17" s="339"/>
      <c r="C17" s="326"/>
      <c r="D17" s="340"/>
      <c r="E17" s="250" t="s">
        <v>761</v>
      </c>
      <c r="F17" s="254" t="s">
        <v>825</v>
      </c>
      <c r="G17" s="254" t="s">
        <v>825</v>
      </c>
      <c r="H17" s="254" t="s">
        <v>826</v>
      </c>
      <c r="I17" s="254" t="s">
        <v>827</v>
      </c>
      <c r="J17" s="254" t="s">
        <v>828</v>
      </c>
      <c r="K17" s="254" t="s">
        <v>829</v>
      </c>
      <c r="L17" s="254" t="s">
        <v>830</v>
      </c>
      <c r="M17" s="249"/>
    </row>
    <row r="18" spans="1:13" ht="16.5">
      <c r="A18" s="336"/>
      <c r="B18" s="339"/>
      <c r="C18" s="326"/>
      <c r="D18" s="333" t="s">
        <v>855</v>
      </c>
      <c r="E18" s="240" t="s">
        <v>865</v>
      </c>
      <c r="F18" s="257" t="s">
        <v>860</v>
      </c>
      <c r="G18" s="257" t="s">
        <v>860</v>
      </c>
      <c r="H18" s="257" t="s">
        <v>862</v>
      </c>
      <c r="I18" s="257" t="s">
        <v>862</v>
      </c>
      <c r="J18" s="257" t="s">
        <v>861</v>
      </c>
      <c r="K18" s="257" t="s">
        <v>861</v>
      </c>
      <c r="L18" s="257" t="s">
        <v>861</v>
      </c>
      <c r="M18" s="249"/>
    </row>
    <row r="19" spans="1:13" ht="49.5">
      <c r="A19" s="337"/>
      <c r="B19" s="340"/>
      <c r="C19" s="327"/>
      <c r="D19" s="334"/>
      <c r="E19" s="255" t="s">
        <v>857</v>
      </c>
      <c r="F19" s="254" t="s">
        <v>863</v>
      </c>
      <c r="G19" s="254" t="s">
        <v>863</v>
      </c>
      <c r="H19" s="254" t="s">
        <v>863</v>
      </c>
      <c r="I19" s="254" t="s">
        <v>863</v>
      </c>
      <c r="J19" s="254" t="s">
        <v>863</v>
      </c>
      <c r="K19" s="254" t="s">
        <v>863</v>
      </c>
      <c r="L19" s="254" t="s">
        <v>863</v>
      </c>
      <c r="M19" s="249"/>
    </row>
    <row r="20" ht="24" customHeight="1"/>
  </sheetData>
  <sheetProtection/>
  <mergeCells count="17">
    <mergeCell ref="A1:L1"/>
    <mergeCell ref="A2:L2"/>
    <mergeCell ref="A4:A5"/>
    <mergeCell ref="B4:B5"/>
    <mergeCell ref="D4:D5"/>
    <mergeCell ref="E4:E5"/>
    <mergeCell ref="F4:F5"/>
    <mergeCell ref="G4:L4"/>
    <mergeCell ref="C4:C5"/>
    <mergeCell ref="A7:A13"/>
    <mergeCell ref="B7:B13"/>
    <mergeCell ref="D7:D11"/>
    <mergeCell ref="A14:A19"/>
    <mergeCell ref="B14:B19"/>
    <mergeCell ref="D18:D19"/>
    <mergeCell ref="D14:D17"/>
    <mergeCell ref="D12:D13"/>
  </mergeCells>
  <printOptions horizontalCentered="1"/>
  <pageMargins left="0.12" right="0.47244094488189" top="0.34" bottom="0.28" header="0.31496062992126" footer="0.31496062992126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V282"/>
  <sheetViews>
    <sheetView view="pageBreakPreview" zoomScale="70" zoomScaleNormal="90" zoomScaleSheetLayoutView="70" zoomScalePageLayoutView="70" workbookViewId="0" topLeftCell="A1">
      <pane ySplit="1890" topLeftCell="A1" activePane="bottomLeft" state="split"/>
      <selection pane="topLeft" activeCell="J22" sqref="J22"/>
      <selection pane="bottomLeft" activeCell="J22" sqref="J22"/>
    </sheetView>
  </sheetViews>
  <sheetFormatPr defaultColWidth="9.140625" defaultRowHeight="15"/>
  <cols>
    <col min="1" max="1" width="1.421875" style="85" customWidth="1"/>
    <col min="2" max="2" width="11.8515625" style="86" customWidth="1"/>
    <col min="3" max="3" width="15.140625" style="86" customWidth="1"/>
    <col min="4" max="4" width="2.00390625" style="86" customWidth="1"/>
    <col min="5" max="5" width="11.28125" style="86" customWidth="1"/>
    <col min="6" max="6" width="30.421875" style="87" customWidth="1"/>
    <col min="7" max="7" width="26.28125" style="87" customWidth="1"/>
    <col min="8" max="8" width="9.7109375" style="133" customWidth="1"/>
    <col min="9" max="9" width="10.00390625" style="130" customWidth="1"/>
    <col min="10" max="10" width="18.00390625" style="23" customWidth="1"/>
    <col min="11" max="11" width="9.7109375" style="130" customWidth="1"/>
    <col min="12" max="12" width="17.8515625" style="23" customWidth="1"/>
    <col min="13" max="13" width="9.140625" style="130" customWidth="1"/>
    <col min="14" max="14" width="19.57421875" style="23" customWidth="1"/>
    <col min="15" max="15" width="9.57421875" style="130" customWidth="1"/>
    <col min="16" max="16" width="17.7109375" style="23" customWidth="1"/>
    <col min="17" max="17" width="9.140625" style="130" customWidth="1"/>
    <col min="18" max="18" width="20.00390625" style="23" customWidth="1"/>
    <col min="19" max="19" width="9.140625" style="130" customWidth="1"/>
    <col min="20" max="20" width="17.8515625" style="23" customWidth="1"/>
    <col min="21" max="21" width="9.140625" style="88" customWidth="1"/>
    <col min="22" max="22" width="18.28125" style="88" customWidth="1"/>
    <col min="23" max="16384" width="9.140625" style="88" customWidth="1"/>
  </cols>
  <sheetData>
    <row r="1" spans="1:20" s="80" customFormat="1" ht="20.25">
      <c r="A1" s="79"/>
      <c r="B1" s="351" t="s">
        <v>9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80" customFormat="1" ht="24" customHeight="1">
      <c r="A2" s="79"/>
      <c r="B2" s="351" t="s">
        <v>22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</row>
    <row r="3" spans="1:21" s="84" customFormat="1" ht="6.75" customHeight="1">
      <c r="A3" s="81"/>
      <c r="B3" s="82"/>
      <c r="C3" s="352"/>
      <c r="D3" s="352"/>
      <c r="E3" s="352"/>
      <c r="F3" s="352"/>
      <c r="G3" s="81"/>
      <c r="H3" s="68"/>
      <c r="I3" s="135"/>
      <c r="J3" s="83"/>
      <c r="K3" s="135"/>
      <c r="L3" s="83"/>
      <c r="M3" s="135"/>
      <c r="N3" s="83"/>
      <c r="O3" s="135"/>
      <c r="P3" s="83"/>
      <c r="Q3" s="135"/>
      <c r="R3" s="83"/>
      <c r="S3" s="135"/>
      <c r="T3" s="83"/>
      <c r="U3" s="81"/>
    </row>
    <row r="4" ht="9" customHeight="1"/>
    <row r="5" spans="1:20" s="89" customFormat="1" ht="14.25" customHeight="1">
      <c r="A5" s="353" t="s">
        <v>0</v>
      </c>
      <c r="B5" s="353"/>
      <c r="C5" s="349" t="s">
        <v>10</v>
      </c>
      <c r="D5" s="349" t="s">
        <v>11</v>
      </c>
      <c r="E5" s="349"/>
      <c r="F5" s="348" t="s">
        <v>15</v>
      </c>
      <c r="G5" s="348" t="s">
        <v>16</v>
      </c>
      <c r="H5" s="348" t="s">
        <v>12</v>
      </c>
      <c r="I5" s="348" t="s">
        <v>17</v>
      </c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</row>
    <row r="6" spans="1:20" s="89" customFormat="1" ht="14.25" customHeight="1">
      <c r="A6" s="353"/>
      <c r="B6" s="353"/>
      <c r="C6" s="349"/>
      <c r="D6" s="349"/>
      <c r="E6" s="349"/>
      <c r="F6" s="348"/>
      <c r="G6" s="348"/>
      <c r="H6" s="348"/>
      <c r="I6" s="348">
        <v>2016</v>
      </c>
      <c r="J6" s="348"/>
      <c r="K6" s="348">
        <v>2017</v>
      </c>
      <c r="L6" s="348"/>
      <c r="M6" s="348">
        <v>2018</v>
      </c>
      <c r="N6" s="348"/>
      <c r="O6" s="348">
        <v>2019</v>
      </c>
      <c r="P6" s="348"/>
      <c r="Q6" s="348">
        <v>2020</v>
      </c>
      <c r="R6" s="348"/>
      <c r="S6" s="348">
        <v>2021</v>
      </c>
      <c r="T6" s="348"/>
    </row>
    <row r="7" spans="1:20" s="89" customFormat="1" ht="33" customHeight="1">
      <c r="A7" s="353"/>
      <c r="B7" s="353"/>
      <c r="C7" s="349"/>
      <c r="D7" s="349"/>
      <c r="E7" s="349"/>
      <c r="F7" s="348"/>
      <c r="G7" s="348"/>
      <c r="H7" s="348"/>
      <c r="I7" s="22" t="s">
        <v>18</v>
      </c>
      <c r="J7" s="22" t="s">
        <v>19</v>
      </c>
      <c r="K7" s="22" t="s">
        <v>18</v>
      </c>
      <c r="L7" s="22" t="s">
        <v>19</v>
      </c>
      <c r="M7" s="22" t="s">
        <v>18</v>
      </c>
      <c r="N7" s="22" t="s">
        <v>19</v>
      </c>
      <c r="O7" s="22" t="s">
        <v>18</v>
      </c>
      <c r="P7" s="22" t="s">
        <v>19</v>
      </c>
      <c r="Q7" s="22" t="s">
        <v>18</v>
      </c>
      <c r="R7" s="22" t="s">
        <v>19</v>
      </c>
      <c r="S7" s="22" t="s">
        <v>18</v>
      </c>
      <c r="T7" s="22" t="s">
        <v>19</v>
      </c>
    </row>
    <row r="8" spans="1:20" ht="15.75" customHeight="1">
      <c r="A8" s="166"/>
      <c r="B8" s="361" t="s">
        <v>774</v>
      </c>
      <c r="C8" s="363" t="s">
        <v>804</v>
      </c>
      <c r="D8" s="146"/>
      <c r="E8" s="147"/>
      <c r="F8" s="153" t="s">
        <v>706</v>
      </c>
      <c r="G8" s="148"/>
      <c r="H8" s="149"/>
      <c r="I8" s="150"/>
      <c r="J8" s="151"/>
      <c r="K8" s="150"/>
      <c r="L8" s="151"/>
      <c r="M8" s="150"/>
      <c r="N8" s="151"/>
      <c r="O8" s="150"/>
      <c r="P8" s="151"/>
      <c r="Q8" s="150"/>
      <c r="R8" s="151"/>
      <c r="S8" s="150"/>
      <c r="T8" s="151"/>
    </row>
    <row r="9" spans="1:20" ht="51">
      <c r="A9" s="167"/>
      <c r="B9" s="362"/>
      <c r="C9" s="364"/>
      <c r="D9" s="206" t="s">
        <v>14</v>
      </c>
      <c r="E9" s="205" t="s">
        <v>756</v>
      </c>
      <c r="F9" s="169" t="s">
        <v>340</v>
      </c>
      <c r="G9" s="93" t="s">
        <v>341</v>
      </c>
      <c r="H9" s="170">
        <v>4</v>
      </c>
      <c r="I9" s="122">
        <v>0</v>
      </c>
      <c r="J9" s="193">
        <v>0</v>
      </c>
      <c r="K9" s="76">
        <v>0</v>
      </c>
      <c r="L9" s="193">
        <v>0</v>
      </c>
      <c r="M9" s="76" t="s">
        <v>660</v>
      </c>
      <c r="N9" s="193">
        <v>6773693950</v>
      </c>
      <c r="O9" s="76" t="s">
        <v>478</v>
      </c>
      <c r="P9" s="193">
        <v>7000000000</v>
      </c>
      <c r="Q9" s="76" t="s">
        <v>660</v>
      </c>
      <c r="R9" s="194"/>
      <c r="S9" s="76"/>
      <c r="T9" s="194"/>
    </row>
    <row r="10" spans="1:20" ht="57">
      <c r="A10" s="167"/>
      <c r="B10" s="362"/>
      <c r="C10" s="364"/>
      <c r="D10" s="206" t="s">
        <v>14</v>
      </c>
      <c r="E10" s="205" t="s">
        <v>796</v>
      </c>
      <c r="F10" s="169" t="s">
        <v>767</v>
      </c>
      <c r="G10" s="93" t="s">
        <v>768</v>
      </c>
      <c r="H10" s="172"/>
      <c r="I10" s="75"/>
      <c r="J10" s="123"/>
      <c r="K10" s="123"/>
      <c r="L10" s="123"/>
      <c r="M10" s="76" t="s">
        <v>444</v>
      </c>
      <c r="N10" s="123">
        <v>130000000</v>
      </c>
      <c r="O10" s="76" t="s">
        <v>581</v>
      </c>
      <c r="P10" s="123">
        <v>175000000</v>
      </c>
      <c r="Q10" s="76" t="s">
        <v>581</v>
      </c>
      <c r="R10" s="123">
        <v>200000000</v>
      </c>
      <c r="S10" s="76" t="s">
        <v>581</v>
      </c>
      <c r="T10" s="123">
        <v>250000000</v>
      </c>
    </row>
    <row r="11" spans="1:20" ht="76.5">
      <c r="A11" s="167"/>
      <c r="B11" s="362"/>
      <c r="C11" s="364"/>
      <c r="D11" s="206" t="s">
        <v>14</v>
      </c>
      <c r="E11" s="197" t="s">
        <v>797</v>
      </c>
      <c r="F11" s="169" t="s">
        <v>378</v>
      </c>
      <c r="G11" s="93" t="s">
        <v>579</v>
      </c>
      <c r="H11" s="172"/>
      <c r="I11" s="75"/>
      <c r="J11" s="123"/>
      <c r="K11" s="123"/>
      <c r="L11" s="123"/>
      <c r="M11" s="76" t="s">
        <v>492</v>
      </c>
      <c r="N11" s="123">
        <v>663946000</v>
      </c>
      <c r="O11" s="76" t="s">
        <v>492</v>
      </c>
      <c r="P11" s="123">
        <v>670000000</v>
      </c>
      <c r="Q11" s="76" t="s">
        <v>581</v>
      </c>
      <c r="R11" s="123">
        <v>700000000</v>
      </c>
      <c r="S11" s="76" t="s">
        <v>581</v>
      </c>
      <c r="T11" s="123">
        <v>735000000</v>
      </c>
    </row>
    <row r="12" spans="1:20" ht="64.5" customHeight="1">
      <c r="A12" s="167"/>
      <c r="B12" s="362"/>
      <c r="C12" s="364"/>
      <c r="D12" s="206" t="s">
        <v>14</v>
      </c>
      <c r="E12" s="205" t="s">
        <v>798</v>
      </c>
      <c r="F12" s="169" t="s">
        <v>707</v>
      </c>
      <c r="G12" s="93" t="s">
        <v>357</v>
      </c>
      <c r="H12" s="172" t="s">
        <v>470</v>
      </c>
      <c r="I12" s="75"/>
      <c r="J12" s="123"/>
      <c r="K12" s="76"/>
      <c r="L12" s="123"/>
      <c r="M12" s="76" t="s">
        <v>580</v>
      </c>
      <c r="N12" s="123">
        <v>511506700</v>
      </c>
      <c r="O12" s="76" t="s">
        <v>580</v>
      </c>
      <c r="P12" s="123">
        <v>550000000</v>
      </c>
      <c r="Q12" s="76" t="s">
        <v>581</v>
      </c>
      <c r="R12" s="123">
        <v>600000000</v>
      </c>
      <c r="S12" s="76" t="s">
        <v>581</v>
      </c>
      <c r="T12" s="123">
        <v>650000000</v>
      </c>
    </row>
    <row r="13" spans="1:20" ht="28.5">
      <c r="A13" s="167"/>
      <c r="B13" s="362"/>
      <c r="C13" s="364"/>
      <c r="D13" s="163"/>
      <c r="E13" s="171"/>
      <c r="F13" s="169" t="s">
        <v>582</v>
      </c>
      <c r="G13" s="93" t="s">
        <v>583</v>
      </c>
      <c r="H13" s="172"/>
      <c r="I13" s="75"/>
      <c r="J13" s="123"/>
      <c r="K13" s="123"/>
      <c r="L13" s="123"/>
      <c r="M13" s="76" t="s">
        <v>492</v>
      </c>
      <c r="N13" s="123">
        <v>210463000</v>
      </c>
      <c r="O13" s="76" t="s">
        <v>492</v>
      </c>
      <c r="P13" s="123">
        <v>230000000</v>
      </c>
      <c r="Q13" s="76" t="s">
        <v>581</v>
      </c>
      <c r="R13" s="123">
        <v>250000000</v>
      </c>
      <c r="S13" s="76" t="s">
        <v>581</v>
      </c>
      <c r="T13" s="123">
        <v>275000000</v>
      </c>
    </row>
    <row r="14" spans="1:20" ht="28.5">
      <c r="A14" s="167"/>
      <c r="B14" s="362"/>
      <c r="C14" s="364"/>
      <c r="D14" s="163"/>
      <c r="E14" s="171"/>
      <c r="F14" s="169" t="s">
        <v>708</v>
      </c>
      <c r="G14" s="93" t="s">
        <v>359</v>
      </c>
      <c r="H14" s="172" t="s">
        <v>470</v>
      </c>
      <c r="I14" s="75"/>
      <c r="J14" s="123"/>
      <c r="K14" s="76" t="s">
        <v>492</v>
      </c>
      <c r="L14" s="123">
        <v>862000000</v>
      </c>
      <c r="M14" s="76" t="s">
        <v>492</v>
      </c>
      <c r="N14" s="123">
        <v>1567591600</v>
      </c>
      <c r="O14" s="76" t="s">
        <v>492</v>
      </c>
      <c r="P14" s="123">
        <v>1600000000</v>
      </c>
      <c r="Q14" s="76" t="s">
        <v>581</v>
      </c>
      <c r="R14" s="123">
        <v>1625000000</v>
      </c>
      <c r="S14" s="76" t="s">
        <v>581</v>
      </c>
      <c r="T14" s="123">
        <v>1650000000</v>
      </c>
    </row>
    <row r="15" spans="1:20" ht="42.75">
      <c r="A15" s="167"/>
      <c r="B15" s="362"/>
      <c r="C15" s="364"/>
      <c r="D15" s="163"/>
      <c r="E15" s="171"/>
      <c r="F15" s="169" t="s">
        <v>589</v>
      </c>
      <c r="G15" s="113" t="s">
        <v>769</v>
      </c>
      <c r="H15" s="69"/>
      <c r="I15" s="76"/>
      <c r="J15" s="194"/>
      <c r="K15" s="76"/>
      <c r="L15" s="194"/>
      <c r="M15" s="76" t="s">
        <v>444</v>
      </c>
      <c r="N15" s="194">
        <v>275000000</v>
      </c>
      <c r="O15" s="76" t="s">
        <v>444</v>
      </c>
      <c r="P15" s="194">
        <v>294250000</v>
      </c>
      <c r="Q15" s="76" t="s">
        <v>581</v>
      </c>
      <c r="R15" s="194">
        <v>300000000</v>
      </c>
      <c r="S15" s="76" t="s">
        <v>581</v>
      </c>
      <c r="T15" s="194">
        <v>315500000</v>
      </c>
    </row>
    <row r="16" spans="1:20" ht="28.5">
      <c r="A16" s="167"/>
      <c r="B16" s="200"/>
      <c r="C16" s="202"/>
      <c r="D16" s="156"/>
      <c r="E16" s="173"/>
      <c r="F16" s="169" t="s">
        <v>596</v>
      </c>
      <c r="G16" s="93" t="s">
        <v>597</v>
      </c>
      <c r="H16" s="172"/>
      <c r="I16" s="75"/>
      <c r="J16" s="123"/>
      <c r="K16" s="76" t="s">
        <v>598</v>
      </c>
      <c r="L16" s="123">
        <v>10148563300</v>
      </c>
      <c r="M16" s="76"/>
      <c r="N16" s="123">
        <v>3500000000</v>
      </c>
      <c r="O16" s="76"/>
      <c r="P16" s="123">
        <v>3745000000</v>
      </c>
      <c r="Q16" s="76" t="s">
        <v>581</v>
      </c>
      <c r="R16" s="123">
        <v>3950000000</v>
      </c>
      <c r="S16" s="76" t="s">
        <v>581</v>
      </c>
      <c r="T16" s="123">
        <v>4000000000</v>
      </c>
    </row>
    <row r="17" spans="1:20" ht="25.5">
      <c r="A17" s="167"/>
      <c r="B17" s="200"/>
      <c r="C17" s="202"/>
      <c r="D17" s="146"/>
      <c r="E17" s="174"/>
      <c r="F17" s="175" t="s">
        <v>709</v>
      </c>
      <c r="G17" s="93"/>
      <c r="H17" s="172"/>
      <c r="I17" s="75"/>
      <c r="J17" s="123"/>
      <c r="K17" s="76"/>
      <c r="L17" s="123"/>
      <c r="M17" s="76"/>
      <c r="N17" s="123"/>
      <c r="O17" s="76"/>
      <c r="P17" s="123"/>
      <c r="Q17" s="76"/>
      <c r="R17" s="123"/>
      <c r="S17" s="76"/>
      <c r="T17" s="123"/>
    </row>
    <row r="18" spans="1:20" ht="28.5">
      <c r="A18" s="167"/>
      <c r="B18" s="200"/>
      <c r="C18" s="202"/>
      <c r="D18" s="164" t="s">
        <v>14</v>
      </c>
      <c r="E18" s="171" t="s">
        <v>24</v>
      </c>
      <c r="F18" s="169" t="s">
        <v>710</v>
      </c>
      <c r="G18" s="93" t="s">
        <v>345</v>
      </c>
      <c r="H18" s="119"/>
      <c r="I18" s="76" t="s">
        <v>471</v>
      </c>
      <c r="J18" s="123">
        <f>3183613900+2527800000</f>
        <v>5711413900</v>
      </c>
      <c r="K18" s="76" t="s">
        <v>646</v>
      </c>
      <c r="L18" s="123">
        <v>7055000000</v>
      </c>
      <c r="M18" s="76" t="s">
        <v>632</v>
      </c>
      <c r="N18" s="123">
        <v>17239528000</v>
      </c>
      <c r="O18" s="76" t="s">
        <v>632</v>
      </c>
      <c r="P18" s="123">
        <v>18468914760</v>
      </c>
      <c r="Q18" s="76" t="s">
        <v>581</v>
      </c>
      <c r="R18" s="123">
        <v>20000000000</v>
      </c>
      <c r="S18" s="76" t="s">
        <v>581</v>
      </c>
      <c r="T18" s="123">
        <v>22500000000</v>
      </c>
    </row>
    <row r="19" spans="1:20" ht="51">
      <c r="A19" s="167"/>
      <c r="B19" s="200"/>
      <c r="C19" s="202"/>
      <c r="D19" s="164"/>
      <c r="E19" s="171" t="s">
        <v>756</v>
      </c>
      <c r="F19" s="169" t="s">
        <v>711</v>
      </c>
      <c r="G19" s="93" t="s">
        <v>345</v>
      </c>
      <c r="H19" s="119"/>
      <c r="I19" s="76" t="s">
        <v>472</v>
      </c>
      <c r="J19" s="123">
        <v>564706000</v>
      </c>
      <c r="K19" s="76" t="s">
        <v>471</v>
      </c>
      <c r="L19" s="123">
        <v>10365000000</v>
      </c>
      <c r="M19" s="76" t="s">
        <v>647</v>
      </c>
      <c r="N19" s="123">
        <v>9183740600</v>
      </c>
      <c r="O19" s="76" t="s">
        <v>647</v>
      </c>
      <c r="P19" s="123">
        <v>9826602442</v>
      </c>
      <c r="Q19" s="76" t="s">
        <v>581</v>
      </c>
      <c r="R19" s="123">
        <v>10000000000</v>
      </c>
      <c r="S19" s="76" t="s">
        <v>581</v>
      </c>
      <c r="T19" s="123">
        <v>11500000000</v>
      </c>
    </row>
    <row r="20" spans="1:20" ht="45.75" customHeight="1">
      <c r="A20" s="167"/>
      <c r="B20" s="200"/>
      <c r="C20" s="202"/>
      <c r="D20" s="164"/>
      <c r="E20" s="365" t="s">
        <v>757</v>
      </c>
      <c r="F20" s="169" t="s">
        <v>712</v>
      </c>
      <c r="G20" s="93" t="s">
        <v>391</v>
      </c>
      <c r="H20" s="119" t="s">
        <v>581</v>
      </c>
      <c r="I20" s="76" t="s">
        <v>649</v>
      </c>
      <c r="J20" s="123">
        <v>3340065800</v>
      </c>
      <c r="K20" s="76" t="s">
        <v>632</v>
      </c>
      <c r="L20" s="123">
        <v>6511630300</v>
      </c>
      <c r="M20" s="76" t="s">
        <v>648</v>
      </c>
      <c r="N20" s="123">
        <v>17000000000</v>
      </c>
      <c r="O20" s="76" t="s">
        <v>648</v>
      </c>
      <c r="P20" s="123">
        <v>18190000000</v>
      </c>
      <c r="Q20" s="76" t="s">
        <v>581</v>
      </c>
      <c r="R20" s="123">
        <v>18500000000</v>
      </c>
      <c r="S20" s="76" t="s">
        <v>581</v>
      </c>
      <c r="T20" s="123">
        <v>19000000000</v>
      </c>
    </row>
    <row r="21" spans="1:20" ht="42.75">
      <c r="A21" s="167"/>
      <c r="B21" s="200"/>
      <c r="C21" s="202"/>
      <c r="D21" s="163"/>
      <c r="E21" s="365"/>
      <c r="F21" s="169" t="s">
        <v>713</v>
      </c>
      <c r="G21" s="93" t="s">
        <v>391</v>
      </c>
      <c r="H21" s="119" t="s">
        <v>581</v>
      </c>
      <c r="I21" s="76" t="s">
        <v>478</v>
      </c>
      <c r="J21" s="123">
        <v>400000000</v>
      </c>
      <c r="K21" s="76" t="s">
        <v>650</v>
      </c>
      <c r="L21" s="123">
        <v>3555000000</v>
      </c>
      <c r="M21" s="76" t="s">
        <v>576</v>
      </c>
      <c r="N21" s="123">
        <v>2339999900</v>
      </c>
      <c r="O21" s="76" t="s">
        <v>576</v>
      </c>
      <c r="P21" s="123">
        <v>2503799893</v>
      </c>
      <c r="Q21" s="76" t="s">
        <v>581</v>
      </c>
      <c r="R21" s="123">
        <v>2655500000</v>
      </c>
      <c r="S21" s="76" t="s">
        <v>581</v>
      </c>
      <c r="T21" s="123">
        <v>3000000000</v>
      </c>
    </row>
    <row r="22" spans="1:20" ht="28.5">
      <c r="A22" s="167"/>
      <c r="B22" s="200"/>
      <c r="C22" s="202"/>
      <c r="D22" s="163"/>
      <c r="E22" s="171"/>
      <c r="F22" s="169" t="s">
        <v>714</v>
      </c>
      <c r="G22" s="93" t="s">
        <v>389</v>
      </c>
      <c r="H22" s="119"/>
      <c r="I22" s="76" t="s">
        <v>450</v>
      </c>
      <c r="J22" s="123">
        <v>2980000000</v>
      </c>
      <c r="K22" s="76" t="s">
        <v>598</v>
      </c>
      <c r="L22" s="123">
        <v>5999950000</v>
      </c>
      <c r="M22" s="76" t="s">
        <v>621</v>
      </c>
      <c r="N22" s="123">
        <v>2975360000</v>
      </c>
      <c r="O22" s="76" t="s">
        <v>621</v>
      </c>
      <c r="P22" s="123">
        <v>3210000000</v>
      </c>
      <c r="Q22" s="76" t="s">
        <v>581</v>
      </c>
      <c r="R22" s="123">
        <v>3250000000</v>
      </c>
      <c r="S22" s="76" t="s">
        <v>581</v>
      </c>
      <c r="T22" s="123">
        <v>3500000000</v>
      </c>
    </row>
    <row r="23" spans="1:20" ht="28.5">
      <c r="A23" s="167"/>
      <c r="B23" s="200"/>
      <c r="C23" s="202"/>
      <c r="D23" s="163"/>
      <c r="E23" s="171"/>
      <c r="F23" s="169" t="s">
        <v>715</v>
      </c>
      <c r="G23" s="93" t="s">
        <v>422</v>
      </c>
      <c r="H23" s="119" t="s">
        <v>581</v>
      </c>
      <c r="I23" s="76" t="s">
        <v>450</v>
      </c>
      <c r="J23" s="123">
        <v>1449500000</v>
      </c>
      <c r="K23" s="76" t="s">
        <v>598</v>
      </c>
      <c r="L23" s="123">
        <v>1500000000</v>
      </c>
      <c r="M23" s="76" t="s">
        <v>621</v>
      </c>
      <c r="N23" s="123">
        <v>2340000000</v>
      </c>
      <c r="O23" s="76" t="s">
        <v>621</v>
      </c>
      <c r="P23" s="123">
        <v>2503800000</v>
      </c>
      <c r="Q23" s="76" t="s">
        <v>581</v>
      </c>
      <c r="R23" s="123">
        <v>2755000000</v>
      </c>
      <c r="S23" s="76" t="s">
        <v>581</v>
      </c>
      <c r="T23" s="123">
        <v>3000000000</v>
      </c>
    </row>
    <row r="24" spans="1:20" ht="71.25">
      <c r="A24" s="167"/>
      <c r="B24" s="200"/>
      <c r="C24" s="202"/>
      <c r="D24" s="163"/>
      <c r="E24" s="171"/>
      <c r="F24" s="169" t="s">
        <v>716</v>
      </c>
      <c r="G24" s="93" t="s">
        <v>652</v>
      </c>
      <c r="H24" s="119"/>
      <c r="I24" s="76"/>
      <c r="J24" s="123"/>
      <c r="K24" s="76" t="s">
        <v>598</v>
      </c>
      <c r="L24" s="123">
        <v>24356234000</v>
      </c>
      <c r="M24" s="76" t="s">
        <v>653</v>
      </c>
      <c r="N24" s="123">
        <v>10984600000</v>
      </c>
      <c r="O24" s="76" t="s">
        <v>653</v>
      </c>
      <c r="P24" s="123">
        <v>11770000000</v>
      </c>
      <c r="Q24" s="76" t="s">
        <v>581</v>
      </c>
      <c r="R24" s="123">
        <v>12000000000</v>
      </c>
      <c r="S24" s="76" t="s">
        <v>581</v>
      </c>
      <c r="T24" s="123">
        <v>12500000000</v>
      </c>
    </row>
    <row r="25" spans="1:20" ht="71.25">
      <c r="A25" s="167"/>
      <c r="B25" s="200"/>
      <c r="C25" s="202"/>
      <c r="D25" s="163"/>
      <c r="E25" s="171"/>
      <c r="F25" s="169" t="s">
        <v>717</v>
      </c>
      <c r="G25" s="105" t="s">
        <v>243</v>
      </c>
      <c r="H25" s="69"/>
      <c r="I25" s="76"/>
      <c r="J25" s="194"/>
      <c r="K25" s="76" t="s">
        <v>621</v>
      </c>
      <c r="L25" s="194">
        <v>5887219800</v>
      </c>
      <c r="M25" s="76" t="s">
        <v>631</v>
      </c>
      <c r="N25" s="194">
        <v>5691788500</v>
      </c>
      <c r="O25" s="76" t="s">
        <v>631</v>
      </c>
      <c r="P25" s="194">
        <v>6090213695</v>
      </c>
      <c r="Q25" s="76" t="s">
        <v>581</v>
      </c>
      <c r="R25" s="194">
        <v>6100000000</v>
      </c>
      <c r="S25" s="76" t="s">
        <v>581</v>
      </c>
      <c r="T25" s="194">
        <v>6250000000</v>
      </c>
    </row>
    <row r="26" spans="1:20" ht="28.5">
      <c r="A26" s="167"/>
      <c r="B26" s="200"/>
      <c r="C26" s="202"/>
      <c r="D26" s="163"/>
      <c r="E26" s="171"/>
      <c r="F26" s="169" t="s">
        <v>718</v>
      </c>
      <c r="G26" s="93" t="s">
        <v>412</v>
      </c>
      <c r="H26" s="119"/>
      <c r="I26" s="76" t="s">
        <v>660</v>
      </c>
      <c r="J26" s="123">
        <v>7002400000</v>
      </c>
      <c r="K26" s="76" t="s">
        <v>472</v>
      </c>
      <c r="L26" s="123">
        <v>500000000</v>
      </c>
      <c r="M26" s="76" t="s">
        <v>492</v>
      </c>
      <c r="N26" s="123">
        <v>8034000000</v>
      </c>
      <c r="O26" s="76" t="s">
        <v>492</v>
      </c>
      <c r="P26" s="123">
        <v>8596380000</v>
      </c>
      <c r="Q26" s="76" t="s">
        <v>581</v>
      </c>
      <c r="R26" s="123">
        <v>8750000000</v>
      </c>
      <c r="S26" s="76" t="s">
        <v>581</v>
      </c>
      <c r="T26" s="123">
        <v>9000000000</v>
      </c>
    </row>
    <row r="27" spans="1:20" ht="28.5">
      <c r="A27" s="167"/>
      <c r="B27" s="200"/>
      <c r="C27" s="202"/>
      <c r="D27" s="163"/>
      <c r="E27" s="171"/>
      <c r="F27" s="169" t="s">
        <v>719</v>
      </c>
      <c r="G27" s="93" t="s">
        <v>384</v>
      </c>
      <c r="H27" s="119"/>
      <c r="I27" s="76" t="s">
        <v>492</v>
      </c>
      <c r="J27" s="123">
        <v>800000000</v>
      </c>
      <c r="K27" s="76" t="s">
        <v>472</v>
      </c>
      <c r="L27" s="123">
        <v>200000000</v>
      </c>
      <c r="M27" s="76" t="s">
        <v>658</v>
      </c>
      <c r="N27" s="123">
        <v>2986000000</v>
      </c>
      <c r="O27" s="76" t="s">
        <v>658</v>
      </c>
      <c r="P27" s="123">
        <v>3210000000</v>
      </c>
      <c r="Q27" s="76" t="s">
        <v>581</v>
      </c>
      <c r="R27" s="123">
        <v>3500000000</v>
      </c>
      <c r="S27" s="76" t="s">
        <v>581</v>
      </c>
      <c r="T27" s="123">
        <v>3750000000</v>
      </c>
    </row>
    <row r="28" spans="1:20" ht="28.5">
      <c r="A28" s="167"/>
      <c r="B28" s="200"/>
      <c r="C28" s="202"/>
      <c r="D28" s="163"/>
      <c r="E28" s="171"/>
      <c r="F28" s="169" t="s">
        <v>720</v>
      </c>
      <c r="G28" s="93" t="s">
        <v>384</v>
      </c>
      <c r="H28" s="119"/>
      <c r="I28" s="76" t="s">
        <v>472</v>
      </c>
      <c r="J28" s="123">
        <v>244000000</v>
      </c>
      <c r="K28" s="76" t="s">
        <v>660</v>
      </c>
      <c r="L28" s="123">
        <v>600000000</v>
      </c>
      <c r="M28" s="76" t="s">
        <v>659</v>
      </c>
      <c r="N28" s="123">
        <v>1750000000</v>
      </c>
      <c r="O28" s="76" t="s">
        <v>659</v>
      </c>
      <c r="P28" s="123">
        <v>1870000000</v>
      </c>
      <c r="Q28" s="76" t="s">
        <v>581</v>
      </c>
      <c r="R28" s="123">
        <v>1950000000</v>
      </c>
      <c r="S28" s="76" t="s">
        <v>581</v>
      </c>
      <c r="T28" s="123">
        <v>2000000000</v>
      </c>
    </row>
    <row r="29" spans="1:20" ht="28.5">
      <c r="A29" s="167"/>
      <c r="B29" s="200"/>
      <c r="C29" s="202"/>
      <c r="D29" s="163"/>
      <c r="E29" s="171"/>
      <c r="F29" s="176" t="s">
        <v>721</v>
      </c>
      <c r="G29" s="93" t="s">
        <v>347</v>
      </c>
      <c r="H29" s="119"/>
      <c r="I29" s="76"/>
      <c r="J29" s="123"/>
      <c r="K29" s="76" t="s">
        <v>478</v>
      </c>
      <c r="L29" s="123">
        <v>400000000</v>
      </c>
      <c r="M29" s="76" t="s">
        <v>662</v>
      </c>
      <c r="N29" s="123">
        <v>3700000000</v>
      </c>
      <c r="O29" s="76" t="s">
        <v>662</v>
      </c>
      <c r="P29" s="123">
        <v>3959000000</v>
      </c>
      <c r="Q29" s="76" t="s">
        <v>581</v>
      </c>
      <c r="R29" s="123">
        <v>4000000000</v>
      </c>
      <c r="S29" s="76" t="s">
        <v>581</v>
      </c>
      <c r="T29" s="123">
        <v>4200000000</v>
      </c>
    </row>
    <row r="30" spans="1:20" ht="28.5">
      <c r="A30" s="167"/>
      <c r="B30" s="200"/>
      <c r="C30" s="202"/>
      <c r="D30" s="163"/>
      <c r="E30" s="171"/>
      <c r="F30" s="176" t="s">
        <v>722</v>
      </c>
      <c r="G30" s="93" t="s">
        <v>347</v>
      </c>
      <c r="H30" s="119"/>
      <c r="I30" s="76"/>
      <c r="J30" s="123"/>
      <c r="K30" s="76"/>
      <c r="L30" s="123"/>
      <c r="M30" s="76" t="s">
        <v>661</v>
      </c>
      <c r="N30" s="123">
        <v>995592500</v>
      </c>
      <c r="O30" s="76" t="s">
        <v>661</v>
      </c>
      <c r="P30" s="123">
        <v>1065283975</v>
      </c>
      <c r="Q30" s="76" t="s">
        <v>581</v>
      </c>
      <c r="R30" s="123">
        <v>1250000000</v>
      </c>
      <c r="S30" s="76" t="s">
        <v>581</v>
      </c>
      <c r="T30" s="123">
        <v>1500000000</v>
      </c>
    </row>
    <row r="31" spans="1:20" ht="42.75">
      <c r="A31" s="167"/>
      <c r="B31" s="200"/>
      <c r="C31" s="202"/>
      <c r="D31" s="163"/>
      <c r="E31" s="171"/>
      <c r="F31" s="176" t="s">
        <v>723</v>
      </c>
      <c r="G31" s="93" t="s">
        <v>387</v>
      </c>
      <c r="H31" s="119"/>
      <c r="I31" s="76" t="s">
        <v>473</v>
      </c>
      <c r="J31" s="123">
        <f>99500000*11</f>
        <v>1094500000</v>
      </c>
      <c r="K31" s="76" t="s">
        <v>649</v>
      </c>
      <c r="L31" s="123">
        <v>1955315000</v>
      </c>
      <c r="M31" s="76" t="s">
        <v>663</v>
      </c>
      <c r="N31" s="123">
        <v>4195040000</v>
      </c>
      <c r="O31" s="76" t="s">
        <v>663</v>
      </c>
      <c r="P31" s="123">
        <v>4617050000</v>
      </c>
      <c r="Q31" s="76" t="s">
        <v>581</v>
      </c>
      <c r="R31" s="123">
        <v>4750000000</v>
      </c>
      <c r="S31" s="76" t="s">
        <v>581</v>
      </c>
      <c r="T31" s="123">
        <v>5000000000</v>
      </c>
    </row>
    <row r="32" spans="1:20" ht="42.75">
      <c r="A32" s="167"/>
      <c r="B32" s="200"/>
      <c r="C32" s="202"/>
      <c r="D32" s="163"/>
      <c r="E32" s="171"/>
      <c r="F32" s="176" t="s">
        <v>724</v>
      </c>
      <c r="G32" s="93" t="s">
        <v>411</v>
      </c>
      <c r="H32" s="119"/>
      <c r="I32" s="76"/>
      <c r="J32" s="123"/>
      <c r="K32" s="76"/>
      <c r="L32" s="123"/>
      <c r="M32" s="76"/>
      <c r="N32" s="123">
        <v>210567500</v>
      </c>
      <c r="O32" s="76"/>
      <c r="P32" s="123">
        <v>350567500</v>
      </c>
      <c r="Q32" s="76" t="s">
        <v>581</v>
      </c>
      <c r="R32" s="123">
        <v>375000000</v>
      </c>
      <c r="S32" s="76"/>
      <c r="T32" s="123">
        <v>400000000</v>
      </c>
    </row>
    <row r="33" spans="1:20" ht="42.75">
      <c r="A33" s="167"/>
      <c r="B33" s="200"/>
      <c r="C33" s="202"/>
      <c r="D33" s="163"/>
      <c r="E33" s="171"/>
      <c r="F33" s="176" t="s">
        <v>725</v>
      </c>
      <c r="G33" s="93" t="s">
        <v>387</v>
      </c>
      <c r="H33" s="119"/>
      <c r="I33" s="76" t="s">
        <v>477</v>
      </c>
      <c r="J33" s="123">
        <f>85000000*6</f>
        <v>510000000</v>
      </c>
      <c r="K33" s="76" t="s">
        <v>492</v>
      </c>
      <c r="L33" s="123">
        <v>734746200</v>
      </c>
      <c r="M33" s="76" t="s">
        <v>478</v>
      </c>
      <c r="N33" s="123">
        <v>350567500</v>
      </c>
      <c r="O33" s="76" t="s">
        <v>478</v>
      </c>
      <c r="P33" s="123">
        <v>375107225</v>
      </c>
      <c r="Q33" s="76" t="s">
        <v>581</v>
      </c>
      <c r="R33" s="123">
        <v>400000000</v>
      </c>
      <c r="S33" s="76" t="s">
        <v>581</v>
      </c>
      <c r="T33" s="123">
        <v>425000000</v>
      </c>
    </row>
    <row r="34" spans="1:20" ht="57">
      <c r="A34" s="167"/>
      <c r="B34" s="200"/>
      <c r="C34" s="202"/>
      <c r="D34" s="163"/>
      <c r="E34" s="171"/>
      <c r="F34" s="176" t="s">
        <v>726</v>
      </c>
      <c r="G34" s="93" t="s">
        <v>343</v>
      </c>
      <c r="H34" s="119" t="s">
        <v>502</v>
      </c>
      <c r="I34" s="76"/>
      <c r="J34" s="123"/>
      <c r="K34" s="76"/>
      <c r="L34" s="123"/>
      <c r="M34" s="76" t="s">
        <v>664</v>
      </c>
      <c r="N34" s="123">
        <v>2600000000</v>
      </c>
      <c r="O34" s="76" t="s">
        <v>664</v>
      </c>
      <c r="P34" s="123">
        <v>2782000000</v>
      </c>
      <c r="Q34" s="76" t="s">
        <v>581</v>
      </c>
      <c r="R34" s="123">
        <v>3000000000</v>
      </c>
      <c r="S34" s="76" t="s">
        <v>581</v>
      </c>
      <c r="T34" s="123">
        <v>3250000000</v>
      </c>
    </row>
    <row r="35" spans="1:20" ht="71.25">
      <c r="A35" s="167"/>
      <c r="B35" s="200"/>
      <c r="C35" s="202"/>
      <c r="D35" s="163"/>
      <c r="E35" s="171"/>
      <c r="F35" s="176" t="s">
        <v>727</v>
      </c>
      <c r="G35" s="93" t="s">
        <v>392</v>
      </c>
      <c r="H35" s="69"/>
      <c r="I35" s="76"/>
      <c r="J35" s="194"/>
      <c r="K35" s="76"/>
      <c r="L35" s="194"/>
      <c r="M35" s="76"/>
      <c r="N35" s="194"/>
      <c r="O35" s="76"/>
      <c r="P35" s="194"/>
      <c r="Q35" s="76"/>
      <c r="R35" s="194"/>
      <c r="S35" s="76"/>
      <c r="T35" s="194"/>
    </row>
    <row r="36" spans="1:20" ht="57">
      <c r="A36" s="167"/>
      <c r="B36" s="200"/>
      <c r="C36" s="202"/>
      <c r="D36" s="163"/>
      <c r="E36" s="171"/>
      <c r="F36" s="176" t="s">
        <v>728</v>
      </c>
      <c r="G36" s="93" t="s">
        <v>343</v>
      </c>
      <c r="H36" s="119"/>
      <c r="I36" s="76" t="s">
        <v>478</v>
      </c>
      <c r="J36" s="123">
        <v>871610500</v>
      </c>
      <c r="K36" s="76"/>
      <c r="L36" s="123"/>
      <c r="M36" s="76" t="s">
        <v>661</v>
      </c>
      <c r="N36" s="123">
        <v>1006152500</v>
      </c>
      <c r="O36" s="76" t="s">
        <v>661</v>
      </c>
      <c r="P36" s="123">
        <v>1076583175</v>
      </c>
      <c r="Q36" s="76" t="s">
        <v>581</v>
      </c>
      <c r="R36" s="123">
        <v>1150000000</v>
      </c>
      <c r="S36" s="76" t="s">
        <v>581</v>
      </c>
      <c r="T36" s="123">
        <v>1255000000</v>
      </c>
    </row>
    <row r="37" spans="1:20" ht="42.75">
      <c r="A37" s="167"/>
      <c r="B37" s="200"/>
      <c r="C37" s="202"/>
      <c r="D37" s="163"/>
      <c r="E37" s="171"/>
      <c r="F37" s="176" t="s">
        <v>729</v>
      </c>
      <c r="G37" s="93" t="s">
        <v>385</v>
      </c>
      <c r="H37" s="76" t="s">
        <v>472</v>
      </c>
      <c r="I37" s="76"/>
      <c r="J37" s="123"/>
      <c r="K37" s="76"/>
      <c r="L37" s="123"/>
      <c r="M37" s="76" t="s">
        <v>646</v>
      </c>
      <c r="N37" s="123">
        <v>2882397500</v>
      </c>
      <c r="O37" s="76" t="s">
        <v>646</v>
      </c>
      <c r="P37" s="123">
        <v>3210000000</v>
      </c>
      <c r="Q37" s="76" t="s">
        <v>581</v>
      </c>
      <c r="R37" s="123">
        <v>3500000000</v>
      </c>
      <c r="S37" s="76" t="s">
        <v>581</v>
      </c>
      <c r="T37" s="123">
        <v>3750000000</v>
      </c>
    </row>
    <row r="38" spans="1:20" ht="42.75">
      <c r="A38" s="167"/>
      <c r="B38" s="200"/>
      <c r="C38" s="202"/>
      <c r="D38" s="163"/>
      <c r="E38" s="171"/>
      <c r="F38" s="176" t="s">
        <v>730</v>
      </c>
      <c r="G38" s="93" t="s">
        <v>385</v>
      </c>
      <c r="H38" s="119"/>
      <c r="I38" s="76"/>
      <c r="J38" s="123"/>
      <c r="K38" s="76"/>
      <c r="L38" s="123"/>
      <c r="M38" s="76" t="s">
        <v>478</v>
      </c>
      <c r="N38" s="123">
        <v>682473300</v>
      </c>
      <c r="O38" s="76" t="s">
        <v>478</v>
      </c>
      <c r="P38" s="123">
        <v>730246431</v>
      </c>
      <c r="Q38" s="76" t="s">
        <v>581</v>
      </c>
      <c r="R38" s="123">
        <v>750000000</v>
      </c>
      <c r="S38" s="76" t="s">
        <v>581</v>
      </c>
      <c r="T38" s="123">
        <v>800000000</v>
      </c>
    </row>
    <row r="39" spans="1:20" ht="42.75">
      <c r="A39" s="167"/>
      <c r="B39" s="200"/>
      <c r="C39" s="202"/>
      <c r="D39" s="163"/>
      <c r="E39" s="171"/>
      <c r="F39" s="176" t="s">
        <v>665</v>
      </c>
      <c r="G39" s="93" t="s">
        <v>666</v>
      </c>
      <c r="H39" s="119"/>
      <c r="I39" s="76"/>
      <c r="J39" s="123"/>
      <c r="K39" s="76" t="s">
        <v>478</v>
      </c>
      <c r="L39" s="123">
        <v>812000000</v>
      </c>
      <c r="M39" s="76" t="s">
        <v>661</v>
      </c>
      <c r="N39" s="123">
        <v>2292559300</v>
      </c>
      <c r="O39" s="76" t="s">
        <v>661</v>
      </c>
      <c r="P39" s="123">
        <v>2453038451</v>
      </c>
      <c r="Q39" s="76" t="s">
        <v>581</v>
      </c>
      <c r="R39" s="123">
        <v>2500000000</v>
      </c>
      <c r="S39" s="76" t="s">
        <v>581</v>
      </c>
      <c r="T39" s="123">
        <v>2750000000</v>
      </c>
    </row>
    <row r="40" spans="1:20" ht="71.25">
      <c r="A40" s="167"/>
      <c r="B40" s="200"/>
      <c r="C40" s="202"/>
      <c r="D40" s="163"/>
      <c r="E40" s="171"/>
      <c r="F40" s="176" t="s">
        <v>731</v>
      </c>
      <c r="G40" s="93" t="s">
        <v>405</v>
      </c>
      <c r="H40" s="76" t="s">
        <v>478</v>
      </c>
      <c r="I40" s="76" t="s">
        <v>472</v>
      </c>
      <c r="J40" s="123">
        <v>258000000</v>
      </c>
      <c r="K40" s="76" t="s">
        <v>472</v>
      </c>
      <c r="L40" s="123">
        <v>200000000</v>
      </c>
      <c r="M40" s="76" t="s">
        <v>478</v>
      </c>
      <c r="N40" s="123">
        <v>459854900</v>
      </c>
      <c r="O40" s="76" t="s">
        <v>478</v>
      </c>
      <c r="P40" s="123">
        <v>494125893</v>
      </c>
      <c r="Q40" s="76" t="s">
        <v>581</v>
      </c>
      <c r="R40" s="123">
        <v>500000000</v>
      </c>
      <c r="S40" s="76" t="s">
        <v>581</v>
      </c>
      <c r="T40" s="123">
        <v>700000000</v>
      </c>
    </row>
    <row r="41" spans="1:20" ht="57">
      <c r="A41" s="167"/>
      <c r="B41" s="200"/>
      <c r="C41" s="202"/>
      <c r="D41" s="163"/>
      <c r="E41" s="171"/>
      <c r="F41" s="176" t="s">
        <v>732</v>
      </c>
      <c r="G41" s="93" t="s">
        <v>382</v>
      </c>
      <c r="H41" s="76" t="s">
        <v>492</v>
      </c>
      <c r="I41" s="76" t="s">
        <v>660</v>
      </c>
      <c r="J41" s="123">
        <v>565000000</v>
      </c>
      <c r="K41" s="76" t="s">
        <v>668</v>
      </c>
      <c r="L41" s="123">
        <v>13800000000</v>
      </c>
      <c r="M41" s="76" t="s">
        <v>667</v>
      </c>
      <c r="N41" s="123">
        <v>7679447000</v>
      </c>
      <c r="O41" s="76" t="s">
        <v>667</v>
      </c>
      <c r="P41" s="123">
        <v>8346000000</v>
      </c>
      <c r="Q41" s="76" t="s">
        <v>581</v>
      </c>
      <c r="R41" s="123">
        <v>8500000000</v>
      </c>
      <c r="S41" s="76" t="s">
        <v>581</v>
      </c>
      <c r="T41" s="123">
        <v>8700000000</v>
      </c>
    </row>
    <row r="42" spans="1:20" ht="57">
      <c r="A42" s="167"/>
      <c r="B42" s="200"/>
      <c r="C42" s="202"/>
      <c r="D42" s="163"/>
      <c r="E42" s="171"/>
      <c r="F42" s="176" t="s">
        <v>733</v>
      </c>
      <c r="G42" s="93" t="s">
        <v>417</v>
      </c>
      <c r="H42" s="119"/>
      <c r="I42" s="76" t="s">
        <v>660</v>
      </c>
      <c r="J42" s="123">
        <v>394000000</v>
      </c>
      <c r="K42" s="76" t="s">
        <v>492</v>
      </c>
      <c r="L42" s="123">
        <v>1350000000</v>
      </c>
      <c r="M42" s="76" t="s">
        <v>576</v>
      </c>
      <c r="N42" s="123">
        <v>1693048300</v>
      </c>
      <c r="O42" s="76" t="s">
        <v>576</v>
      </c>
      <c r="P42" s="123">
        <v>1811561681</v>
      </c>
      <c r="Q42" s="76" t="s">
        <v>581</v>
      </c>
      <c r="R42" s="123">
        <v>2000000000</v>
      </c>
      <c r="S42" s="76" t="s">
        <v>581</v>
      </c>
      <c r="T42" s="123">
        <v>2500000000</v>
      </c>
    </row>
    <row r="43" spans="1:20" ht="57">
      <c r="A43" s="167"/>
      <c r="B43" s="200"/>
      <c r="C43" s="202"/>
      <c r="D43" s="163"/>
      <c r="E43" s="171"/>
      <c r="F43" s="176" t="s">
        <v>669</v>
      </c>
      <c r="G43" s="105" t="s">
        <v>245</v>
      </c>
      <c r="H43" s="119"/>
      <c r="I43" s="76"/>
      <c r="J43" s="195"/>
      <c r="K43" s="98"/>
      <c r="L43" s="195"/>
      <c r="M43" s="98" t="s">
        <v>621</v>
      </c>
      <c r="N43" s="195">
        <v>2500000000</v>
      </c>
      <c r="O43" s="98" t="s">
        <v>621</v>
      </c>
      <c r="P43" s="195">
        <v>20700000000</v>
      </c>
      <c r="Q43" s="76" t="s">
        <v>581</v>
      </c>
      <c r="R43" s="195">
        <v>21000000000</v>
      </c>
      <c r="S43" s="76" t="s">
        <v>581</v>
      </c>
      <c r="T43" s="195">
        <v>21500000000</v>
      </c>
    </row>
    <row r="44" spans="1:20" ht="42.75">
      <c r="A44" s="167"/>
      <c r="B44" s="200"/>
      <c r="C44" s="202"/>
      <c r="D44" s="163"/>
      <c r="E44" s="171"/>
      <c r="F44" s="176" t="s">
        <v>670</v>
      </c>
      <c r="G44" s="105" t="s">
        <v>671</v>
      </c>
      <c r="H44" s="69"/>
      <c r="I44" s="76"/>
      <c r="J44" s="194"/>
      <c r="K44" s="76"/>
      <c r="L44" s="194"/>
      <c r="M44" s="76" t="s">
        <v>672</v>
      </c>
      <c r="N44" s="194">
        <v>2055500000</v>
      </c>
      <c r="O44" s="76" t="s">
        <v>672</v>
      </c>
      <c r="P44" s="194">
        <v>2700000000</v>
      </c>
      <c r="Q44" s="76" t="s">
        <v>581</v>
      </c>
      <c r="R44" s="194">
        <v>3000000000</v>
      </c>
      <c r="S44" s="76" t="s">
        <v>581</v>
      </c>
      <c r="T44" s="194">
        <v>3200000000</v>
      </c>
    </row>
    <row r="45" spans="1:20" ht="42.75">
      <c r="A45" s="167"/>
      <c r="B45" s="200"/>
      <c r="C45" s="202"/>
      <c r="D45" s="163"/>
      <c r="E45" s="171"/>
      <c r="F45" s="176" t="s">
        <v>734</v>
      </c>
      <c r="G45" s="93" t="s">
        <v>183</v>
      </c>
      <c r="H45" s="69"/>
      <c r="I45" s="98"/>
      <c r="J45" s="123"/>
      <c r="K45" s="98"/>
      <c r="L45" s="123"/>
      <c r="M45" s="98" t="s">
        <v>676</v>
      </c>
      <c r="N45" s="123">
        <v>331160000</v>
      </c>
      <c r="O45" s="98" t="s">
        <v>676</v>
      </c>
      <c r="P45" s="123">
        <v>342400000</v>
      </c>
      <c r="Q45" s="98" t="s">
        <v>581</v>
      </c>
      <c r="R45" s="123">
        <v>350000000</v>
      </c>
      <c r="S45" s="98" t="s">
        <v>581</v>
      </c>
      <c r="T45" s="123">
        <v>400000000</v>
      </c>
    </row>
    <row r="46" spans="1:20" ht="99.75">
      <c r="A46" s="167"/>
      <c r="B46" s="200"/>
      <c r="C46" s="202"/>
      <c r="D46" s="163"/>
      <c r="E46" s="171"/>
      <c r="F46" s="176" t="s">
        <v>735</v>
      </c>
      <c r="G46" s="105" t="s">
        <v>246</v>
      </c>
      <c r="H46" s="69"/>
      <c r="I46" s="76"/>
      <c r="J46" s="194"/>
      <c r="K46" s="76"/>
      <c r="L46" s="194"/>
      <c r="M46" s="76" t="s">
        <v>673</v>
      </c>
      <c r="N46" s="194">
        <v>390000000</v>
      </c>
      <c r="O46" s="76" t="s">
        <v>673</v>
      </c>
      <c r="P46" s="194">
        <v>417300000</v>
      </c>
      <c r="Q46" s="76" t="s">
        <v>581</v>
      </c>
      <c r="R46" s="194">
        <v>450000000</v>
      </c>
      <c r="S46" s="76" t="s">
        <v>581</v>
      </c>
      <c r="T46" s="194">
        <v>500000000</v>
      </c>
    </row>
    <row r="47" spans="1:20" ht="57">
      <c r="A47" s="167"/>
      <c r="B47" s="200"/>
      <c r="C47" s="202"/>
      <c r="D47" s="163"/>
      <c r="E47" s="171"/>
      <c r="F47" s="176" t="s">
        <v>236</v>
      </c>
      <c r="G47" s="108" t="s">
        <v>678</v>
      </c>
      <c r="H47" s="69"/>
      <c r="I47" s="76"/>
      <c r="J47" s="194"/>
      <c r="K47" s="76"/>
      <c r="L47" s="194"/>
      <c r="M47" s="76" t="s">
        <v>677</v>
      </c>
      <c r="N47" s="194">
        <v>1794000000</v>
      </c>
      <c r="O47" s="76" t="s">
        <v>677</v>
      </c>
      <c r="P47" s="194">
        <v>1919580000</v>
      </c>
      <c r="Q47" s="76" t="s">
        <v>581</v>
      </c>
      <c r="R47" s="194">
        <v>2000000000</v>
      </c>
      <c r="S47" s="76" t="s">
        <v>581</v>
      </c>
      <c r="T47" s="194">
        <v>2245000000</v>
      </c>
    </row>
    <row r="48" spans="1:20" ht="40.5" customHeight="1">
      <c r="A48" s="167"/>
      <c r="B48" s="200"/>
      <c r="C48" s="202"/>
      <c r="D48" s="163"/>
      <c r="E48" s="171"/>
      <c r="F48" s="176" t="s">
        <v>237</v>
      </c>
      <c r="G48" s="109"/>
      <c r="H48" s="69"/>
      <c r="I48" s="76"/>
      <c r="J48" s="194"/>
      <c r="K48" s="76"/>
      <c r="L48" s="194"/>
      <c r="M48" s="76" t="s">
        <v>576</v>
      </c>
      <c r="N48" s="194">
        <v>1170000000</v>
      </c>
      <c r="O48" s="76" t="s">
        <v>576</v>
      </c>
      <c r="P48" s="194">
        <v>1251900000</v>
      </c>
      <c r="Q48" s="76" t="s">
        <v>581</v>
      </c>
      <c r="R48" s="194">
        <v>1500000000</v>
      </c>
      <c r="S48" s="76" t="s">
        <v>581</v>
      </c>
      <c r="T48" s="194">
        <v>1750000000</v>
      </c>
    </row>
    <row r="49" spans="1:20" ht="42.75">
      <c r="A49" s="167"/>
      <c r="B49" s="200"/>
      <c r="C49" s="202"/>
      <c r="D49" s="163"/>
      <c r="E49" s="171"/>
      <c r="F49" s="176" t="s">
        <v>736</v>
      </c>
      <c r="G49" s="108" t="s">
        <v>241</v>
      </c>
      <c r="H49" s="69"/>
      <c r="I49" s="76"/>
      <c r="J49" s="194"/>
      <c r="K49" s="76"/>
      <c r="L49" s="194"/>
      <c r="M49" s="76" t="s">
        <v>679</v>
      </c>
      <c r="N49" s="194">
        <v>23184000000</v>
      </c>
      <c r="O49" s="76" t="s">
        <v>679</v>
      </c>
      <c r="P49" s="194">
        <v>24806880000</v>
      </c>
      <c r="Q49" s="76" t="s">
        <v>581</v>
      </c>
      <c r="R49" s="194">
        <v>25000000000</v>
      </c>
      <c r="S49" s="76" t="s">
        <v>581</v>
      </c>
      <c r="T49" s="194">
        <v>25250000000</v>
      </c>
    </row>
    <row r="50" spans="1:20" ht="42.75">
      <c r="A50" s="167"/>
      <c r="B50" s="200"/>
      <c r="C50" s="202"/>
      <c r="D50" s="163"/>
      <c r="E50" s="171"/>
      <c r="F50" s="176" t="s">
        <v>680</v>
      </c>
      <c r="G50" s="93" t="s">
        <v>235</v>
      </c>
      <c r="H50" s="119"/>
      <c r="I50" s="76"/>
      <c r="J50" s="123"/>
      <c r="K50" s="76"/>
      <c r="L50" s="123"/>
      <c r="M50" s="76" t="s">
        <v>661</v>
      </c>
      <c r="N50" s="123">
        <v>2339986800</v>
      </c>
      <c r="O50" s="76" t="s">
        <v>661</v>
      </c>
      <c r="P50" s="123">
        <v>2503800000</v>
      </c>
      <c r="Q50" s="76" t="s">
        <v>581</v>
      </c>
      <c r="R50" s="123">
        <v>2753000000</v>
      </c>
      <c r="S50" s="76" t="s">
        <v>581</v>
      </c>
      <c r="T50" s="123">
        <v>2935000000</v>
      </c>
    </row>
    <row r="51" spans="1:20" ht="25.5">
      <c r="A51" s="167"/>
      <c r="B51" s="200"/>
      <c r="C51" s="202"/>
      <c r="D51" s="163"/>
      <c r="E51" s="171"/>
      <c r="F51" s="141" t="s">
        <v>234</v>
      </c>
      <c r="G51" s="113"/>
      <c r="H51" s="69"/>
      <c r="I51" s="76"/>
      <c r="J51" s="194"/>
      <c r="K51" s="76"/>
      <c r="L51" s="194"/>
      <c r="M51" s="76"/>
      <c r="N51" s="194"/>
      <c r="O51" s="76"/>
      <c r="P51" s="194"/>
      <c r="Q51" s="76"/>
      <c r="R51" s="194"/>
      <c r="S51" s="76"/>
      <c r="T51" s="194"/>
    </row>
    <row r="52" spans="1:20" ht="42.75">
      <c r="A52" s="167"/>
      <c r="B52" s="200"/>
      <c r="C52" s="202"/>
      <c r="D52" s="163"/>
      <c r="E52" s="171"/>
      <c r="F52" s="141" t="s">
        <v>238</v>
      </c>
      <c r="G52" s="108" t="s">
        <v>239</v>
      </c>
      <c r="H52" s="119">
        <v>1</v>
      </c>
      <c r="I52" s="76" t="s">
        <v>581</v>
      </c>
      <c r="J52" s="194">
        <v>9137051100</v>
      </c>
      <c r="K52" s="76" t="s">
        <v>618</v>
      </c>
      <c r="L52" s="194">
        <v>27650000000</v>
      </c>
      <c r="M52" s="76" t="s">
        <v>513</v>
      </c>
      <c r="N52" s="194">
        <v>1700000000</v>
      </c>
      <c r="O52" s="76" t="s">
        <v>513</v>
      </c>
      <c r="P52" s="194">
        <v>1819000000</v>
      </c>
      <c r="Q52" s="76" t="s">
        <v>581</v>
      </c>
      <c r="R52" s="194">
        <v>2000000000</v>
      </c>
      <c r="S52" s="76" t="s">
        <v>581</v>
      </c>
      <c r="T52" s="194">
        <v>2250000000</v>
      </c>
    </row>
    <row r="53" spans="1:20" ht="38.25">
      <c r="A53" s="167"/>
      <c r="B53" s="200"/>
      <c r="C53" s="202"/>
      <c r="D53" s="163"/>
      <c r="E53" s="171"/>
      <c r="F53" s="142" t="s">
        <v>244</v>
      </c>
      <c r="G53" s="113"/>
      <c r="H53" s="69"/>
      <c r="I53" s="76"/>
      <c r="J53" s="194"/>
      <c r="K53" s="76"/>
      <c r="L53" s="194"/>
      <c r="M53" s="76"/>
      <c r="N53" s="194"/>
      <c r="O53" s="76"/>
      <c r="P53" s="194"/>
      <c r="Q53" s="76"/>
      <c r="R53" s="194"/>
      <c r="S53" s="76"/>
      <c r="T53" s="194"/>
    </row>
    <row r="54" spans="1:20" ht="99.75">
      <c r="A54" s="167"/>
      <c r="B54" s="200"/>
      <c r="C54" s="203"/>
      <c r="D54" s="156"/>
      <c r="E54" s="173"/>
      <c r="F54" s="142" t="s">
        <v>674</v>
      </c>
      <c r="G54" s="105" t="s">
        <v>246</v>
      </c>
      <c r="H54" s="69"/>
      <c r="I54" s="76"/>
      <c r="J54" s="194"/>
      <c r="K54" s="76"/>
      <c r="L54" s="194"/>
      <c r="M54" s="76" t="s">
        <v>673</v>
      </c>
      <c r="N54" s="194">
        <v>390000000</v>
      </c>
      <c r="O54" s="76" t="s">
        <v>673</v>
      </c>
      <c r="P54" s="194">
        <v>417300000</v>
      </c>
      <c r="Q54" s="76" t="s">
        <v>581</v>
      </c>
      <c r="R54" s="194">
        <v>450000000</v>
      </c>
      <c r="S54" s="76" t="s">
        <v>581</v>
      </c>
      <c r="T54" s="194">
        <v>500000000</v>
      </c>
    </row>
    <row r="55" spans="1:20" ht="25.5" customHeight="1">
      <c r="A55" s="207"/>
      <c r="B55" s="415" t="s">
        <v>799</v>
      </c>
      <c r="C55" s="363" t="s">
        <v>803</v>
      </c>
      <c r="D55" s="208" t="s">
        <v>14</v>
      </c>
      <c r="E55" s="204" t="s">
        <v>28</v>
      </c>
      <c r="F55" s="177" t="s">
        <v>709</v>
      </c>
      <c r="G55" s="113"/>
      <c r="H55" s="69"/>
      <c r="I55" s="76"/>
      <c r="J55" s="194"/>
      <c r="K55" s="76"/>
      <c r="L55" s="194"/>
      <c r="M55" s="76"/>
      <c r="N55" s="194"/>
      <c r="O55" s="76"/>
      <c r="P55" s="194"/>
      <c r="Q55" s="76"/>
      <c r="R55" s="194"/>
      <c r="S55" s="76"/>
      <c r="T55" s="194"/>
    </row>
    <row r="56" spans="1:20" ht="71.25">
      <c r="A56" s="167"/>
      <c r="B56" s="366"/>
      <c r="C56" s="364"/>
      <c r="D56" s="208" t="s">
        <v>14</v>
      </c>
      <c r="E56" s="205" t="s">
        <v>32</v>
      </c>
      <c r="F56" s="176" t="s">
        <v>737</v>
      </c>
      <c r="G56" s="105" t="s">
        <v>193</v>
      </c>
      <c r="H56" s="69" t="s">
        <v>607</v>
      </c>
      <c r="I56" s="76" t="s">
        <v>444</v>
      </c>
      <c r="J56" s="123">
        <v>800000000</v>
      </c>
      <c r="K56" s="76" t="s">
        <v>608</v>
      </c>
      <c r="L56" s="123">
        <v>1159671850</v>
      </c>
      <c r="M56" s="76" t="s">
        <v>494</v>
      </c>
      <c r="N56" s="123">
        <v>1080204500</v>
      </c>
      <c r="O56" s="76" t="s">
        <v>494</v>
      </c>
      <c r="P56" s="123">
        <v>1284000000</v>
      </c>
      <c r="Q56" s="76" t="s">
        <v>494</v>
      </c>
      <c r="R56" s="123">
        <v>1350000000</v>
      </c>
      <c r="S56" s="76" t="s">
        <v>494</v>
      </c>
      <c r="T56" s="123">
        <v>1400000000</v>
      </c>
    </row>
    <row r="57" spans="1:20" ht="28.5" customHeight="1">
      <c r="A57" s="167"/>
      <c r="B57" s="366"/>
      <c r="C57" s="364"/>
      <c r="D57" s="208" t="s">
        <v>14</v>
      </c>
      <c r="E57" s="205" t="s">
        <v>29</v>
      </c>
      <c r="F57" s="176" t="s">
        <v>738</v>
      </c>
      <c r="G57" s="93" t="s">
        <v>168</v>
      </c>
      <c r="H57" s="69" t="s">
        <v>606</v>
      </c>
      <c r="I57" s="98" t="s">
        <v>450</v>
      </c>
      <c r="J57" s="195">
        <v>962928000</v>
      </c>
      <c r="K57" s="98" t="s">
        <v>605</v>
      </c>
      <c r="L57" s="195">
        <v>1554035600</v>
      </c>
      <c r="M57" s="98" t="s">
        <v>609</v>
      </c>
      <c r="N57" s="195">
        <v>1550168600</v>
      </c>
      <c r="O57" s="98" t="s">
        <v>609</v>
      </c>
      <c r="P57" s="195">
        <v>1664744092</v>
      </c>
      <c r="Q57" s="98" t="s">
        <v>450</v>
      </c>
      <c r="R57" s="195">
        <v>1750000000</v>
      </c>
      <c r="S57" s="98" t="s">
        <v>450</v>
      </c>
      <c r="T57" s="195">
        <v>1850000000</v>
      </c>
    </row>
    <row r="58" spans="1:20" ht="42.75">
      <c r="A58" s="167"/>
      <c r="B58" s="200"/>
      <c r="C58" s="202"/>
      <c r="D58" s="208" t="s">
        <v>14</v>
      </c>
      <c r="E58" s="205" t="s">
        <v>30</v>
      </c>
      <c r="F58" s="178" t="s">
        <v>158</v>
      </c>
      <c r="G58" s="93" t="s">
        <v>159</v>
      </c>
      <c r="H58" s="119"/>
      <c r="I58" s="76"/>
      <c r="J58" s="195"/>
      <c r="K58" s="76"/>
      <c r="L58" s="195"/>
      <c r="M58" s="76" t="s">
        <v>686</v>
      </c>
      <c r="N58" s="195">
        <v>377379000</v>
      </c>
      <c r="O58" s="76" t="s">
        <v>686</v>
      </c>
      <c r="P58" s="195">
        <v>428000000</v>
      </c>
      <c r="Q58" s="98" t="s">
        <v>450</v>
      </c>
      <c r="R58" s="195">
        <v>450000000</v>
      </c>
      <c r="S58" s="98" t="s">
        <v>450</v>
      </c>
      <c r="T58" s="195">
        <v>465000000</v>
      </c>
    </row>
    <row r="59" spans="1:20" ht="57">
      <c r="A59" s="167"/>
      <c r="B59" s="200"/>
      <c r="C59" s="202"/>
      <c r="D59" s="208" t="s">
        <v>14</v>
      </c>
      <c r="E59" s="205" t="s">
        <v>800</v>
      </c>
      <c r="F59" s="178" t="s">
        <v>160</v>
      </c>
      <c r="G59" s="93" t="s">
        <v>161</v>
      </c>
      <c r="H59" s="119"/>
      <c r="I59" s="76"/>
      <c r="J59" s="195"/>
      <c r="K59" s="76"/>
      <c r="L59" s="195"/>
      <c r="M59" s="76" t="s">
        <v>482</v>
      </c>
      <c r="N59" s="195">
        <v>259808000</v>
      </c>
      <c r="O59" s="76" t="s">
        <v>482</v>
      </c>
      <c r="P59" s="195">
        <v>309595940</v>
      </c>
      <c r="Q59" s="98" t="s">
        <v>450</v>
      </c>
      <c r="R59" s="195">
        <v>320500000</v>
      </c>
      <c r="S59" s="98" t="s">
        <v>450</v>
      </c>
      <c r="T59" s="195">
        <v>345000000</v>
      </c>
    </row>
    <row r="60" spans="1:20" ht="63.75">
      <c r="A60" s="167"/>
      <c r="B60" s="200"/>
      <c r="C60" s="202"/>
      <c r="D60" s="208" t="s">
        <v>14</v>
      </c>
      <c r="E60" s="205" t="s">
        <v>801</v>
      </c>
      <c r="F60" s="178" t="s">
        <v>162</v>
      </c>
      <c r="G60" s="93" t="s">
        <v>163</v>
      </c>
      <c r="H60" s="119"/>
      <c r="I60" s="76"/>
      <c r="J60" s="195"/>
      <c r="K60" s="76"/>
      <c r="L60" s="195"/>
      <c r="M60" s="76"/>
      <c r="N60" s="195">
        <v>450000000</v>
      </c>
      <c r="O60" s="76"/>
      <c r="P60" s="195">
        <v>450000000</v>
      </c>
      <c r="Q60" s="98" t="s">
        <v>450</v>
      </c>
      <c r="R60" s="195">
        <v>475000000</v>
      </c>
      <c r="S60" s="98" t="s">
        <v>450</v>
      </c>
      <c r="T60" s="195">
        <v>485000000</v>
      </c>
    </row>
    <row r="61" spans="1:20" ht="71.25">
      <c r="A61" s="167"/>
      <c r="B61" s="200"/>
      <c r="C61" s="202"/>
      <c r="D61" s="208" t="s">
        <v>14</v>
      </c>
      <c r="E61" s="205" t="s">
        <v>760</v>
      </c>
      <c r="F61" s="179" t="s">
        <v>687</v>
      </c>
      <c r="G61" s="93" t="s">
        <v>164</v>
      </c>
      <c r="H61" s="119"/>
      <c r="I61" s="76"/>
      <c r="J61" s="195"/>
      <c r="K61" s="76"/>
      <c r="L61" s="195"/>
      <c r="M61" s="76" t="s">
        <v>482</v>
      </c>
      <c r="N61" s="195">
        <v>290296000</v>
      </c>
      <c r="O61" s="76" t="s">
        <v>482</v>
      </c>
      <c r="P61" s="195">
        <v>300000000</v>
      </c>
      <c r="Q61" s="98" t="s">
        <v>450</v>
      </c>
      <c r="R61" s="195">
        <v>324550000</v>
      </c>
      <c r="S61" s="98" t="s">
        <v>450</v>
      </c>
      <c r="T61" s="195">
        <v>355250000</v>
      </c>
    </row>
    <row r="62" spans="1:20" ht="89.25">
      <c r="A62" s="167"/>
      <c r="B62" s="200"/>
      <c r="C62" s="202"/>
      <c r="D62" s="208" t="s">
        <v>14</v>
      </c>
      <c r="E62" s="205" t="s">
        <v>802</v>
      </c>
      <c r="F62" s="180" t="s">
        <v>165</v>
      </c>
      <c r="G62" s="113" t="s">
        <v>166</v>
      </c>
      <c r="H62" s="119"/>
      <c r="I62" s="76"/>
      <c r="J62" s="195"/>
      <c r="K62" s="76"/>
      <c r="L62" s="195"/>
      <c r="M62" s="76" t="s">
        <v>681</v>
      </c>
      <c r="N62" s="194">
        <v>584793000</v>
      </c>
      <c r="O62" s="76" t="s">
        <v>681</v>
      </c>
      <c r="P62" s="194">
        <v>625950000</v>
      </c>
      <c r="Q62" s="76" t="s">
        <v>450</v>
      </c>
      <c r="R62" s="194">
        <v>630000000</v>
      </c>
      <c r="S62" s="76" t="s">
        <v>450</v>
      </c>
      <c r="T62" s="194">
        <v>685000000</v>
      </c>
    </row>
    <row r="63" spans="1:20" ht="38.25">
      <c r="A63" s="167"/>
      <c r="B63" s="200"/>
      <c r="C63" s="202"/>
      <c r="D63" s="208" t="s">
        <v>14</v>
      </c>
      <c r="E63" s="205" t="s">
        <v>761</v>
      </c>
      <c r="F63" s="178" t="s">
        <v>693</v>
      </c>
      <c r="G63" s="113" t="s">
        <v>166</v>
      </c>
      <c r="H63" s="119"/>
      <c r="I63" s="76"/>
      <c r="J63" s="195"/>
      <c r="K63" s="76"/>
      <c r="L63" s="195"/>
      <c r="M63" s="76" t="s">
        <v>681</v>
      </c>
      <c r="N63" s="194">
        <v>584793000</v>
      </c>
      <c r="O63" s="76" t="s">
        <v>681</v>
      </c>
      <c r="P63" s="194">
        <v>625950000</v>
      </c>
      <c r="Q63" s="76" t="s">
        <v>450</v>
      </c>
      <c r="R63" s="194">
        <v>630000000</v>
      </c>
      <c r="S63" s="76" t="s">
        <v>450</v>
      </c>
      <c r="T63" s="194">
        <v>685000000</v>
      </c>
    </row>
    <row r="64" spans="1:20" ht="42.75">
      <c r="A64" s="167"/>
      <c r="B64" s="200"/>
      <c r="C64" s="202"/>
      <c r="D64" s="163"/>
      <c r="E64" s="171"/>
      <c r="F64" s="178" t="s">
        <v>685</v>
      </c>
      <c r="G64" s="93" t="s">
        <v>182</v>
      </c>
      <c r="H64" s="69"/>
      <c r="I64" s="98"/>
      <c r="J64" s="123"/>
      <c r="K64" s="98"/>
      <c r="L64" s="123"/>
      <c r="M64" s="98" t="s">
        <v>586</v>
      </c>
      <c r="N64" s="123">
        <v>300000000</v>
      </c>
      <c r="O64" s="98" t="s">
        <v>586</v>
      </c>
      <c r="P64" s="123">
        <v>320000000</v>
      </c>
      <c r="Q64" s="98" t="s">
        <v>450</v>
      </c>
      <c r="R64" s="123">
        <v>350000000</v>
      </c>
      <c r="S64" s="98" t="s">
        <v>450</v>
      </c>
      <c r="T64" s="123">
        <v>365000000</v>
      </c>
    </row>
    <row r="65" spans="1:20" ht="57">
      <c r="A65" s="167"/>
      <c r="B65" s="200"/>
      <c r="C65" s="202"/>
      <c r="D65" s="163"/>
      <c r="E65" s="171"/>
      <c r="F65" s="178" t="s">
        <v>184</v>
      </c>
      <c r="G65" s="93" t="s">
        <v>185</v>
      </c>
      <c r="H65" s="69"/>
      <c r="I65" s="98"/>
      <c r="J65" s="123"/>
      <c r="K65" s="98" t="s">
        <v>640</v>
      </c>
      <c r="L65" s="123">
        <v>321281000</v>
      </c>
      <c r="M65" s="98" t="s">
        <v>482</v>
      </c>
      <c r="N65" s="123">
        <v>247673000</v>
      </c>
      <c r="O65" s="98" t="s">
        <v>482</v>
      </c>
      <c r="P65" s="123">
        <v>267500000</v>
      </c>
      <c r="Q65" s="98" t="s">
        <v>450</v>
      </c>
      <c r="R65" s="123">
        <v>275000000</v>
      </c>
      <c r="S65" s="98" t="s">
        <v>450</v>
      </c>
      <c r="T65" s="123">
        <v>300000000</v>
      </c>
    </row>
    <row r="66" spans="1:20" ht="42" customHeight="1">
      <c r="A66" s="167"/>
      <c r="B66" s="200"/>
      <c r="C66" s="202"/>
      <c r="D66" s="163"/>
      <c r="E66" s="171"/>
      <c r="F66" s="178" t="s">
        <v>188</v>
      </c>
      <c r="G66" s="93" t="s">
        <v>189</v>
      </c>
      <c r="H66" s="69"/>
      <c r="I66" s="98"/>
      <c r="J66" s="123"/>
      <c r="K66" s="98"/>
      <c r="L66" s="123"/>
      <c r="M66" s="98" t="s">
        <v>598</v>
      </c>
      <c r="N66" s="123">
        <v>102300000</v>
      </c>
      <c r="O66" s="98" t="s">
        <v>598</v>
      </c>
      <c r="P66" s="123">
        <v>300000000</v>
      </c>
      <c r="Q66" s="98" t="s">
        <v>581</v>
      </c>
      <c r="R66" s="123">
        <v>325000000</v>
      </c>
      <c r="S66" s="98" t="s">
        <v>581</v>
      </c>
      <c r="T66" s="123">
        <v>350000000</v>
      </c>
    </row>
    <row r="67" spans="1:20" ht="48.75" customHeight="1">
      <c r="A67" s="167"/>
      <c r="B67" s="200"/>
      <c r="C67" s="202"/>
      <c r="D67" s="163"/>
      <c r="E67" s="171"/>
      <c r="F67" s="178" t="s">
        <v>190</v>
      </c>
      <c r="G67" s="93" t="s">
        <v>191</v>
      </c>
      <c r="H67" s="69"/>
      <c r="I67" s="76"/>
      <c r="J67" s="123"/>
      <c r="K67" s="76"/>
      <c r="L67" s="123"/>
      <c r="M67" s="76" t="s">
        <v>586</v>
      </c>
      <c r="N67" s="123">
        <v>150000000</v>
      </c>
      <c r="O67" s="76" t="s">
        <v>586</v>
      </c>
      <c r="P67" s="123">
        <v>160500000</v>
      </c>
      <c r="Q67" s="98" t="s">
        <v>450</v>
      </c>
      <c r="R67" s="123">
        <v>200000000</v>
      </c>
      <c r="S67" s="98" t="s">
        <v>450</v>
      </c>
      <c r="T67" s="123">
        <v>225000000</v>
      </c>
    </row>
    <row r="68" spans="1:20" ht="42.75">
      <c r="A68" s="167"/>
      <c r="B68" s="200"/>
      <c r="C68" s="202"/>
      <c r="D68" s="163"/>
      <c r="E68" s="171"/>
      <c r="F68" s="142" t="s">
        <v>200</v>
      </c>
      <c r="G68" s="105" t="s">
        <v>201</v>
      </c>
      <c r="H68" s="119" t="s">
        <v>697</v>
      </c>
      <c r="I68" s="76" t="s">
        <v>696</v>
      </c>
      <c r="J68" s="194">
        <v>244600000</v>
      </c>
      <c r="K68" s="76" t="s">
        <v>621</v>
      </c>
      <c r="L68" s="194">
        <v>1925911300</v>
      </c>
      <c r="M68" s="76"/>
      <c r="N68" s="194"/>
      <c r="O68" s="76"/>
      <c r="P68" s="194"/>
      <c r="Q68" s="76"/>
      <c r="R68" s="194"/>
      <c r="S68" s="76"/>
      <c r="T68" s="194"/>
    </row>
    <row r="69" spans="1:20" ht="42.75">
      <c r="A69" s="167"/>
      <c r="B69" s="200"/>
      <c r="C69" s="202"/>
      <c r="D69" s="163"/>
      <c r="E69" s="171"/>
      <c r="F69" s="142" t="s">
        <v>695</v>
      </c>
      <c r="G69" s="105" t="s">
        <v>201</v>
      </c>
      <c r="H69" s="119"/>
      <c r="I69" s="76"/>
      <c r="J69" s="194"/>
      <c r="K69" s="76"/>
      <c r="L69" s="194"/>
      <c r="M69" s="76" t="s">
        <v>673</v>
      </c>
      <c r="N69" s="194">
        <v>674215000</v>
      </c>
      <c r="O69" s="76" t="s">
        <v>673</v>
      </c>
      <c r="P69" s="194">
        <v>728267680</v>
      </c>
      <c r="Q69" s="76" t="s">
        <v>450</v>
      </c>
      <c r="R69" s="194">
        <v>750000000</v>
      </c>
      <c r="S69" s="76" t="s">
        <v>450</v>
      </c>
      <c r="T69" s="194">
        <v>765000000</v>
      </c>
    </row>
    <row r="70" spans="1:20" ht="42.75">
      <c r="A70" s="167"/>
      <c r="B70" s="200"/>
      <c r="C70" s="202"/>
      <c r="D70" s="163"/>
      <c r="E70" s="171"/>
      <c r="F70" s="142" t="s">
        <v>739</v>
      </c>
      <c r="G70" s="105" t="s">
        <v>203</v>
      </c>
      <c r="H70" s="119" t="s">
        <v>625</v>
      </c>
      <c r="I70" s="69" t="s">
        <v>624</v>
      </c>
      <c r="J70" s="195">
        <v>4282889100</v>
      </c>
      <c r="K70" s="69" t="s">
        <v>623</v>
      </c>
      <c r="L70" s="195">
        <v>4567307800</v>
      </c>
      <c r="M70" s="69" t="s">
        <v>623</v>
      </c>
      <c r="N70" s="195">
        <v>11889227400</v>
      </c>
      <c r="O70" s="69" t="s">
        <v>623</v>
      </c>
      <c r="P70" s="195">
        <v>12000000000</v>
      </c>
      <c r="Q70" s="76" t="s">
        <v>450</v>
      </c>
      <c r="R70" s="195">
        <v>12250000000</v>
      </c>
      <c r="S70" s="76" t="s">
        <v>450</v>
      </c>
      <c r="T70" s="195">
        <v>12500000000</v>
      </c>
    </row>
    <row r="71" spans="1:20" ht="42.75">
      <c r="A71" s="167"/>
      <c r="B71" s="200"/>
      <c r="C71" s="202"/>
      <c r="D71" s="163"/>
      <c r="E71" s="171"/>
      <c r="F71" s="142" t="s">
        <v>204</v>
      </c>
      <c r="G71" s="105" t="s">
        <v>205</v>
      </c>
      <c r="H71" s="69"/>
      <c r="I71" s="76"/>
      <c r="J71" s="194"/>
      <c r="K71" s="76" t="s">
        <v>636</v>
      </c>
      <c r="L71" s="194">
        <v>445455000</v>
      </c>
      <c r="M71" s="76" t="s">
        <v>637</v>
      </c>
      <c r="N71" s="194">
        <v>340899000</v>
      </c>
      <c r="O71" s="76" t="s">
        <v>637</v>
      </c>
      <c r="P71" s="194">
        <v>369438900</v>
      </c>
      <c r="Q71" s="76" t="s">
        <v>450</v>
      </c>
      <c r="R71" s="194">
        <v>475000000</v>
      </c>
      <c r="S71" s="76" t="s">
        <v>450</v>
      </c>
      <c r="T71" s="194">
        <v>500000000</v>
      </c>
    </row>
    <row r="72" spans="1:20" ht="42.75">
      <c r="A72" s="167"/>
      <c r="B72" s="200"/>
      <c r="C72" s="202"/>
      <c r="D72" s="163"/>
      <c r="E72" s="171"/>
      <c r="F72" s="142" t="s">
        <v>206</v>
      </c>
      <c r="G72" s="105" t="s">
        <v>207</v>
      </c>
      <c r="H72" s="69"/>
      <c r="I72" s="76"/>
      <c r="J72" s="194"/>
      <c r="K72" s="76" t="s">
        <v>638</v>
      </c>
      <c r="L72" s="194">
        <v>691528000</v>
      </c>
      <c r="M72" s="76" t="s">
        <v>638</v>
      </c>
      <c r="N72" s="194">
        <v>567512000</v>
      </c>
      <c r="O72" s="76" t="s">
        <v>638</v>
      </c>
      <c r="P72" s="194">
        <v>607519250</v>
      </c>
      <c r="Q72" s="76" t="s">
        <v>450</v>
      </c>
      <c r="R72" s="194">
        <v>615000000</v>
      </c>
      <c r="S72" s="76" t="s">
        <v>450</v>
      </c>
      <c r="T72" s="194">
        <v>625000000</v>
      </c>
    </row>
    <row r="73" spans="1:20" ht="42.75" customHeight="1">
      <c r="A73" s="167"/>
      <c r="B73" s="200"/>
      <c r="C73" s="202"/>
      <c r="D73" s="163"/>
      <c r="E73" s="171"/>
      <c r="F73" s="142" t="s">
        <v>740</v>
      </c>
      <c r="G73" s="105" t="s">
        <v>209</v>
      </c>
      <c r="H73" s="119"/>
      <c r="I73" s="76" t="s">
        <v>633</v>
      </c>
      <c r="J73" s="194">
        <v>702642400</v>
      </c>
      <c r="K73" s="76" t="s">
        <v>632</v>
      </c>
      <c r="L73" s="194">
        <v>770217800</v>
      </c>
      <c r="M73" s="76" t="s">
        <v>631</v>
      </c>
      <c r="N73" s="194">
        <v>1939074400</v>
      </c>
      <c r="O73" s="76" t="s">
        <v>631</v>
      </c>
      <c r="P73" s="194">
        <v>2080630408</v>
      </c>
      <c r="Q73" s="76" t="s">
        <v>581</v>
      </c>
      <c r="R73" s="194">
        <v>2100000000</v>
      </c>
      <c r="S73" s="76" t="s">
        <v>581</v>
      </c>
      <c r="T73" s="194">
        <v>2250000000</v>
      </c>
    </row>
    <row r="74" spans="1:20" ht="45" customHeight="1">
      <c r="A74" s="167"/>
      <c r="B74" s="200"/>
      <c r="C74" s="202"/>
      <c r="D74" s="163"/>
      <c r="E74" s="171"/>
      <c r="F74" s="142" t="s">
        <v>210</v>
      </c>
      <c r="G74" s="105" t="s">
        <v>211</v>
      </c>
      <c r="H74" s="119"/>
      <c r="I74" s="76"/>
      <c r="J74" s="194"/>
      <c r="K74" s="76"/>
      <c r="L74" s="194"/>
      <c r="M74" s="76"/>
      <c r="N74" s="123">
        <v>401668200</v>
      </c>
      <c r="O74" s="76"/>
      <c r="P74" s="194">
        <v>449400000</v>
      </c>
      <c r="Q74" s="76" t="s">
        <v>450</v>
      </c>
      <c r="R74" s="194">
        <v>475000000</v>
      </c>
      <c r="S74" s="76" t="s">
        <v>450</v>
      </c>
      <c r="T74" s="194">
        <v>500000000</v>
      </c>
    </row>
    <row r="75" spans="1:20" ht="45" customHeight="1">
      <c r="A75" s="167"/>
      <c r="B75" s="200"/>
      <c r="C75" s="202"/>
      <c r="D75" s="163"/>
      <c r="E75" s="171"/>
      <c r="F75" s="93" t="s">
        <v>151</v>
      </c>
      <c r="G75" s="93" t="s">
        <v>777</v>
      </c>
      <c r="H75" s="76" t="s">
        <v>622</v>
      </c>
      <c r="I75" s="76" t="s">
        <v>622</v>
      </c>
      <c r="J75" s="195">
        <v>249600000</v>
      </c>
      <c r="K75" s="76" t="s">
        <v>621</v>
      </c>
      <c r="L75" s="195">
        <v>1343191000</v>
      </c>
      <c r="M75" s="76" t="s">
        <v>620</v>
      </c>
      <c r="N75" s="195">
        <v>447014000</v>
      </c>
      <c r="O75" s="76" t="s">
        <v>620</v>
      </c>
      <c r="P75" s="195">
        <v>481500000</v>
      </c>
      <c r="Q75" s="76" t="s">
        <v>450</v>
      </c>
      <c r="R75" s="195">
        <v>500000000</v>
      </c>
      <c r="S75" s="76" t="s">
        <v>450</v>
      </c>
      <c r="T75" s="195">
        <v>525000000</v>
      </c>
    </row>
    <row r="76" spans="1:20" ht="45" customHeight="1">
      <c r="A76" s="167"/>
      <c r="B76" s="200"/>
      <c r="C76" s="202"/>
      <c r="D76" s="163"/>
      <c r="E76" s="171"/>
      <c r="F76" s="93" t="s">
        <v>153</v>
      </c>
      <c r="G76" s="93" t="s">
        <v>154</v>
      </c>
      <c r="H76" s="69" t="s">
        <v>627</v>
      </c>
      <c r="I76" s="69" t="s">
        <v>627</v>
      </c>
      <c r="J76" s="195">
        <v>9409779900</v>
      </c>
      <c r="K76" s="69" t="s">
        <v>626</v>
      </c>
      <c r="L76" s="195">
        <v>9473258400</v>
      </c>
      <c r="M76" s="69"/>
      <c r="N76" s="195">
        <v>13511042400</v>
      </c>
      <c r="O76" s="69"/>
      <c r="P76" s="195">
        <v>14457367488</v>
      </c>
      <c r="Q76" s="76"/>
      <c r="R76" s="195">
        <v>14650000000</v>
      </c>
      <c r="S76" s="76"/>
      <c r="T76" s="195">
        <v>15000000000</v>
      </c>
    </row>
    <row r="77" spans="1:20" ht="45" customHeight="1">
      <c r="A77" s="167"/>
      <c r="B77" s="200"/>
      <c r="C77" s="202"/>
      <c r="D77" s="163"/>
      <c r="E77" s="171"/>
      <c r="F77" s="93" t="s">
        <v>155</v>
      </c>
      <c r="G77" s="93" t="s">
        <v>156</v>
      </c>
      <c r="H77" s="119"/>
      <c r="I77" s="76" t="s">
        <v>630</v>
      </c>
      <c r="J77" s="195">
        <v>1280694900</v>
      </c>
      <c r="K77" s="76" t="s">
        <v>629</v>
      </c>
      <c r="L77" s="195">
        <v>1299603400</v>
      </c>
      <c r="M77" s="76" t="s">
        <v>628</v>
      </c>
      <c r="N77" s="195">
        <v>1874096200</v>
      </c>
      <c r="O77" s="76" t="s">
        <v>628</v>
      </c>
      <c r="P77" s="195">
        <v>1988163576</v>
      </c>
      <c r="Q77" s="76" t="s">
        <v>581</v>
      </c>
      <c r="R77" s="195">
        <v>2000000000</v>
      </c>
      <c r="S77" s="76" t="s">
        <v>581</v>
      </c>
      <c r="T77" s="195">
        <v>2000000000</v>
      </c>
    </row>
    <row r="78" spans="1:20" ht="42.75" customHeight="1">
      <c r="A78" s="167"/>
      <c r="B78" s="200"/>
      <c r="C78" s="202"/>
      <c r="D78" s="163"/>
      <c r="E78" s="171"/>
      <c r="F78" s="142" t="s">
        <v>642</v>
      </c>
      <c r="G78" s="105" t="s">
        <v>644</v>
      </c>
      <c r="H78" s="119"/>
      <c r="I78" s="76"/>
      <c r="J78" s="194"/>
      <c r="K78" s="76"/>
      <c r="L78" s="194"/>
      <c r="M78" s="76" t="s">
        <v>482</v>
      </c>
      <c r="N78" s="194">
        <v>299742700</v>
      </c>
      <c r="O78" s="76" t="s">
        <v>482</v>
      </c>
      <c r="P78" s="194">
        <v>321000000</v>
      </c>
      <c r="Q78" s="76"/>
      <c r="R78" s="194">
        <v>350000000</v>
      </c>
      <c r="S78" s="76"/>
      <c r="T78" s="194">
        <v>350000000</v>
      </c>
    </row>
    <row r="79" spans="1:20" ht="42.75" customHeight="1">
      <c r="A79" s="167"/>
      <c r="B79" s="200"/>
      <c r="C79" s="202"/>
      <c r="D79" s="163"/>
      <c r="E79" s="171"/>
      <c r="F79" s="142" t="s">
        <v>654</v>
      </c>
      <c r="G79" s="105" t="s">
        <v>655</v>
      </c>
      <c r="H79" s="119"/>
      <c r="I79" s="76"/>
      <c r="J79" s="194"/>
      <c r="K79" s="76" t="s">
        <v>657</v>
      </c>
      <c r="L79" s="194">
        <v>2500000000</v>
      </c>
      <c r="M79" s="76" t="s">
        <v>656</v>
      </c>
      <c r="N79" s="194">
        <v>8247200000</v>
      </c>
      <c r="O79" s="76" t="s">
        <v>656</v>
      </c>
      <c r="P79" s="194">
        <v>8827500000</v>
      </c>
      <c r="Q79" s="76" t="s">
        <v>581</v>
      </c>
      <c r="R79" s="194">
        <v>9000000000</v>
      </c>
      <c r="S79" s="76" t="s">
        <v>581</v>
      </c>
      <c r="T79" s="194">
        <v>9150000000</v>
      </c>
    </row>
    <row r="80" spans="1:20" ht="42.75" customHeight="1">
      <c r="A80" s="167"/>
      <c r="B80" s="200"/>
      <c r="C80" s="202"/>
      <c r="D80" s="163"/>
      <c r="E80" s="171"/>
      <c r="F80" s="142" t="s">
        <v>643</v>
      </c>
      <c r="G80" s="105" t="s">
        <v>645</v>
      </c>
      <c r="H80" s="119"/>
      <c r="I80" s="76"/>
      <c r="J80" s="194"/>
      <c r="K80" s="76"/>
      <c r="L80" s="194"/>
      <c r="M80" s="76"/>
      <c r="N80" s="194">
        <v>500000000</v>
      </c>
      <c r="O80" s="76"/>
      <c r="P80" s="194">
        <v>500000000</v>
      </c>
      <c r="Q80" s="98" t="s">
        <v>450</v>
      </c>
      <c r="R80" s="194">
        <v>500000000</v>
      </c>
      <c r="S80" s="98" t="s">
        <v>450</v>
      </c>
      <c r="T80" s="194">
        <v>500000000</v>
      </c>
    </row>
    <row r="81" spans="1:20" ht="28.5">
      <c r="A81" s="167"/>
      <c r="B81" s="200"/>
      <c r="C81" s="202"/>
      <c r="D81" s="163"/>
      <c r="E81" s="171"/>
      <c r="F81" s="178" t="s">
        <v>692</v>
      </c>
      <c r="G81" s="93" t="s">
        <v>169</v>
      </c>
      <c r="H81" s="119"/>
      <c r="I81" s="76"/>
      <c r="J81" s="123"/>
      <c r="K81" s="76"/>
      <c r="L81" s="123"/>
      <c r="M81" s="76"/>
      <c r="N81" s="123">
        <v>155227500</v>
      </c>
      <c r="O81" s="76"/>
      <c r="P81" s="123">
        <v>166307425</v>
      </c>
      <c r="Q81" s="98" t="s">
        <v>450</v>
      </c>
      <c r="R81" s="123">
        <v>200000000</v>
      </c>
      <c r="S81" s="98" t="s">
        <v>450</v>
      </c>
      <c r="T81" s="123">
        <v>225000000</v>
      </c>
    </row>
    <row r="82" spans="1:20" ht="71.25">
      <c r="A82" s="167"/>
      <c r="B82" s="200"/>
      <c r="C82" s="202"/>
      <c r="D82" s="163"/>
      <c r="E82" s="171"/>
      <c r="F82" s="142" t="s">
        <v>702</v>
      </c>
      <c r="G82" s="105" t="s">
        <v>212</v>
      </c>
      <c r="H82" s="119"/>
      <c r="I82" s="76"/>
      <c r="J82" s="194"/>
      <c r="K82" s="76"/>
      <c r="L82" s="194"/>
      <c r="M82" s="76" t="s">
        <v>534</v>
      </c>
      <c r="N82" s="194">
        <v>277728600</v>
      </c>
      <c r="O82" s="76" t="s">
        <v>534</v>
      </c>
      <c r="P82" s="194">
        <v>258811600</v>
      </c>
      <c r="Q82" s="98" t="s">
        <v>450</v>
      </c>
      <c r="R82" s="194">
        <v>275000000</v>
      </c>
      <c r="S82" s="98" t="s">
        <v>450</v>
      </c>
      <c r="T82" s="194">
        <v>300000000</v>
      </c>
    </row>
    <row r="83" spans="1:20" ht="57">
      <c r="A83" s="167"/>
      <c r="B83" s="200"/>
      <c r="C83" s="202"/>
      <c r="D83" s="163"/>
      <c r="E83" s="171"/>
      <c r="F83" s="142" t="s">
        <v>703</v>
      </c>
      <c r="G83" s="105" t="s">
        <v>704</v>
      </c>
      <c r="H83" s="119"/>
      <c r="I83" s="76"/>
      <c r="J83" s="194"/>
      <c r="K83" s="76"/>
      <c r="L83" s="194"/>
      <c r="M83" s="76" t="s">
        <v>580</v>
      </c>
      <c r="N83" s="194">
        <v>424135000</v>
      </c>
      <c r="O83" s="76" t="s">
        <v>580</v>
      </c>
      <c r="P83" s="194">
        <v>551892090</v>
      </c>
      <c r="Q83" s="98"/>
      <c r="R83" s="194">
        <v>575000000</v>
      </c>
      <c r="S83" s="98"/>
      <c r="T83" s="194">
        <v>600000000</v>
      </c>
    </row>
    <row r="84" spans="1:20" ht="25.5">
      <c r="A84" s="167"/>
      <c r="B84" s="200"/>
      <c r="C84" s="202"/>
      <c r="D84" s="163"/>
      <c r="E84" s="171"/>
      <c r="F84" s="142" t="s">
        <v>213</v>
      </c>
      <c r="G84" s="113"/>
      <c r="H84" s="69"/>
      <c r="I84" s="76"/>
      <c r="J84" s="194"/>
      <c r="K84" s="76"/>
      <c r="L84" s="194"/>
      <c r="M84" s="76"/>
      <c r="N84" s="194"/>
      <c r="O84" s="76"/>
      <c r="P84" s="194"/>
      <c r="Q84" s="76"/>
      <c r="R84" s="194"/>
      <c r="S84" s="76"/>
      <c r="T84" s="194"/>
    </row>
    <row r="85" spans="1:20" ht="71.25">
      <c r="A85" s="167"/>
      <c r="B85" s="200"/>
      <c r="C85" s="202"/>
      <c r="D85" s="163"/>
      <c r="E85" s="171"/>
      <c r="F85" s="142" t="s">
        <v>741</v>
      </c>
      <c r="G85" s="105" t="s">
        <v>216</v>
      </c>
      <c r="H85" s="69"/>
      <c r="I85" s="98"/>
      <c r="J85" s="123"/>
      <c r="K85" s="98" t="s">
        <v>640</v>
      </c>
      <c r="L85" s="123">
        <v>321281000</v>
      </c>
      <c r="M85" s="98" t="s">
        <v>640</v>
      </c>
      <c r="N85" s="123">
        <v>229855700</v>
      </c>
      <c r="O85" s="98" t="s">
        <v>640</v>
      </c>
      <c r="P85" s="123">
        <v>315327502</v>
      </c>
      <c r="Q85" s="98" t="s">
        <v>450</v>
      </c>
      <c r="R85" s="123">
        <v>325000000</v>
      </c>
      <c r="S85" s="98" t="s">
        <v>450</v>
      </c>
      <c r="T85" s="123">
        <v>375000000</v>
      </c>
    </row>
    <row r="86" spans="1:20" ht="71.25">
      <c r="A86" s="167"/>
      <c r="B86" s="200"/>
      <c r="C86" s="202"/>
      <c r="D86" s="163"/>
      <c r="E86" s="171"/>
      <c r="F86" s="142" t="s">
        <v>217</v>
      </c>
      <c r="G86" s="105" t="s">
        <v>218</v>
      </c>
      <c r="H86" s="69"/>
      <c r="I86" s="76"/>
      <c r="J86" s="194"/>
      <c r="K86" s="76"/>
      <c r="L86" s="194"/>
      <c r="M86" s="76" t="s">
        <v>690</v>
      </c>
      <c r="N86" s="194">
        <v>707823000</v>
      </c>
      <c r="O86" s="76" t="s">
        <v>690</v>
      </c>
      <c r="P86" s="194">
        <v>771532060</v>
      </c>
      <c r="Q86" s="98" t="s">
        <v>450</v>
      </c>
      <c r="R86" s="194">
        <v>785500000</v>
      </c>
      <c r="S86" s="98" t="s">
        <v>450</v>
      </c>
      <c r="T86" s="194">
        <v>800000000</v>
      </c>
    </row>
    <row r="87" spans="1:20" ht="71.25">
      <c r="A87" s="167"/>
      <c r="B87" s="200"/>
      <c r="C87" s="202"/>
      <c r="D87" s="163"/>
      <c r="E87" s="171"/>
      <c r="F87" s="142" t="s">
        <v>689</v>
      </c>
      <c r="G87" s="105" t="s">
        <v>691</v>
      </c>
      <c r="H87" s="69"/>
      <c r="I87" s="76"/>
      <c r="J87" s="194"/>
      <c r="K87" s="76"/>
      <c r="L87" s="194"/>
      <c r="M87" s="76" t="s">
        <v>690</v>
      </c>
      <c r="N87" s="194">
        <v>739527000</v>
      </c>
      <c r="O87" s="76" t="s">
        <v>690</v>
      </c>
      <c r="P87" s="194">
        <v>792870000</v>
      </c>
      <c r="Q87" s="98" t="s">
        <v>450</v>
      </c>
      <c r="R87" s="194">
        <v>800000000</v>
      </c>
      <c r="S87" s="98" t="s">
        <v>450</v>
      </c>
      <c r="T87" s="194">
        <v>825000000</v>
      </c>
    </row>
    <row r="88" spans="1:20" ht="42.75">
      <c r="A88" s="167"/>
      <c r="B88" s="200"/>
      <c r="C88" s="202"/>
      <c r="D88" s="163"/>
      <c r="E88" s="171"/>
      <c r="F88" s="142" t="s">
        <v>694</v>
      </c>
      <c r="G88" s="105" t="s">
        <v>223</v>
      </c>
      <c r="H88" s="69"/>
      <c r="I88" s="76"/>
      <c r="J88" s="194"/>
      <c r="K88" s="76"/>
      <c r="L88" s="194"/>
      <c r="M88" s="76"/>
      <c r="N88" s="194">
        <v>750000000</v>
      </c>
      <c r="O88" s="76"/>
      <c r="P88" s="194"/>
      <c r="Q88" s="76"/>
      <c r="R88" s="194"/>
      <c r="S88" s="76"/>
      <c r="T88" s="194"/>
    </row>
    <row r="89" spans="1:20" ht="42.75">
      <c r="A89" s="167"/>
      <c r="B89" s="200"/>
      <c r="C89" s="202"/>
      <c r="D89" s="163"/>
      <c r="E89" s="171"/>
      <c r="F89" s="142" t="s">
        <v>684</v>
      </c>
      <c r="G89" s="105" t="s">
        <v>224</v>
      </c>
      <c r="H89" s="69"/>
      <c r="I89" s="76"/>
      <c r="J89" s="194"/>
      <c r="K89" s="76"/>
      <c r="L89" s="194"/>
      <c r="M89" s="76" t="s">
        <v>586</v>
      </c>
      <c r="N89" s="194">
        <v>337922500</v>
      </c>
      <c r="O89" s="76" t="s">
        <v>586</v>
      </c>
      <c r="P89" s="194">
        <v>359725695</v>
      </c>
      <c r="Q89" s="76" t="s">
        <v>450</v>
      </c>
      <c r="R89" s="194">
        <v>400000000</v>
      </c>
      <c r="S89" s="76" t="s">
        <v>450</v>
      </c>
      <c r="T89" s="194">
        <v>420000000</v>
      </c>
    </row>
    <row r="90" spans="1:20" ht="57">
      <c r="A90" s="167"/>
      <c r="B90" s="200"/>
      <c r="C90" s="202"/>
      <c r="D90" s="163"/>
      <c r="E90" s="171"/>
      <c r="F90" s="142" t="s">
        <v>225</v>
      </c>
      <c r="G90" s="105" t="s">
        <v>226</v>
      </c>
      <c r="H90" s="69"/>
      <c r="I90" s="76"/>
      <c r="J90" s="194"/>
      <c r="K90" s="76"/>
      <c r="L90" s="194"/>
      <c r="M90" s="76" t="s">
        <v>580</v>
      </c>
      <c r="N90" s="194">
        <v>506660500</v>
      </c>
      <c r="O90" s="76" t="s">
        <v>580</v>
      </c>
      <c r="P90" s="194">
        <v>542126735</v>
      </c>
      <c r="Q90" s="76" t="s">
        <v>581</v>
      </c>
      <c r="R90" s="194">
        <v>565000000</v>
      </c>
      <c r="S90" s="76" t="s">
        <v>581</v>
      </c>
      <c r="T90" s="194">
        <v>600000000</v>
      </c>
    </row>
    <row r="91" spans="1:20" ht="28.5">
      <c r="A91" s="167"/>
      <c r="B91" s="200"/>
      <c r="C91" s="202"/>
      <c r="D91" s="163"/>
      <c r="E91" s="171"/>
      <c r="F91" s="142" t="s">
        <v>698</v>
      </c>
      <c r="G91" s="105" t="s">
        <v>699</v>
      </c>
      <c r="H91" s="69"/>
      <c r="I91" s="76"/>
      <c r="J91" s="194"/>
      <c r="K91" s="76"/>
      <c r="L91" s="194"/>
      <c r="M91" s="76" t="s">
        <v>534</v>
      </c>
      <c r="N91" s="194">
        <v>224629900</v>
      </c>
      <c r="O91" s="76" t="s">
        <v>534</v>
      </c>
      <c r="P91" s="194">
        <v>245098373</v>
      </c>
      <c r="Q91" s="76" t="s">
        <v>450</v>
      </c>
      <c r="R91" s="194">
        <v>250000000</v>
      </c>
      <c r="S91" s="76" t="s">
        <v>450</v>
      </c>
      <c r="T91" s="194">
        <v>275000000</v>
      </c>
    </row>
    <row r="92" spans="1:20" ht="28.5">
      <c r="A92" s="167"/>
      <c r="B92" s="200"/>
      <c r="C92" s="202"/>
      <c r="D92" s="163"/>
      <c r="E92" s="171"/>
      <c r="F92" s="142" t="s">
        <v>700</v>
      </c>
      <c r="G92" s="105" t="s">
        <v>701</v>
      </c>
      <c r="H92" s="69"/>
      <c r="I92" s="76"/>
      <c r="J92" s="194"/>
      <c r="K92" s="76"/>
      <c r="L92" s="194"/>
      <c r="M92" s="76" t="s">
        <v>534</v>
      </c>
      <c r="N92" s="194">
        <v>554550000</v>
      </c>
      <c r="O92" s="76" t="s">
        <v>534</v>
      </c>
      <c r="P92" s="194">
        <v>649897670</v>
      </c>
      <c r="Q92" s="76" t="s">
        <v>450</v>
      </c>
      <c r="R92" s="194">
        <v>650000000</v>
      </c>
      <c r="S92" s="76" t="s">
        <v>450</v>
      </c>
      <c r="T92" s="194">
        <v>670500000</v>
      </c>
    </row>
    <row r="93" spans="1:20" ht="25.5">
      <c r="A93" s="167"/>
      <c r="B93" s="200"/>
      <c r="C93" s="202"/>
      <c r="D93" s="163"/>
      <c r="E93" s="171"/>
      <c r="F93" s="141" t="s">
        <v>234</v>
      </c>
      <c r="G93" s="105"/>
      <c r="H93" s="69"/>
      <c r="I93" s="76"/>
      <c r="J93" s="194"/>
      <c r="K93" s="76"/>
      <c r="L93" s="194"/>
      <c r="M93" s="76"/>
      <c r="N93" s="194"/>
      <c r="O93" s="76"/>
      <c r="P93" s="194"/>
      <c r="Q93" s="98"/>
      <c r="R93" s="194"/>
      <c r="S93" s="98"/>
      <c r="T93" s="194"/>
    </row>
    <row r="94" spans="1:20" ht="57">
      <c r="A94" s="167"/>
      <c r="B94" s="200"/>
      <c r="C94" s="202"/>
      <c r="D94" s="163"/>
      <c r="E94" s="171"/>
      <c r="F94" s="141" t="s">
        <v>236</v>
      </c>
      <c r="G94" s="108" t="s">
        <v>678</v>
      </c>
      <c r="H94" s="69"/>
      <c r="I94" s="76"/>
      <c r="J94" s="194"/>
      <c r="K94" s="76"/>
      <c r="L94" s="194"/>
      <c r="M94" s="76" t="s">
        <v>677</v>
      </c>
      <c r="N94" s="194">
        <v>1794000000</v>
      </c>
      <c r="O94" s="76" t="s">
        <v>677</v>
      </c>
      <c r="P94" s="194">
        <v>1919580000</v>
      </c>
      <c r="Q94" s="76" t="s">
        <v>581</v>
      </c>
      <c r="R94" s="194">
        <v>2000000000</v>
      </c>
      <c r="S94" s="76" t="s">
        <v>581</v>
      </c>
      <c r="T94" s="194">
        <v>2245000000</v>
      </c>
    </row>
    <row r="95" spans="1:20" ht="36.75" customHeight="1">
      <c r="A95" s="167"/>
      <c r="B95" s="200"/>
      <c r="C95" s="202"/>
      <c r="D95" s="163"/>
      <c r="E95" s="171"/>
      <c r="F95" s="141" t="s">
        <v>237</v>
      </c>
      <c r="G95" s="109"/>
      <c r="H95" s="69"/>
      <c r="I95" s="76"/>
      <c r="J95" s="194"/>
      <c r="K95" s="76"/>
      <c r="L95" s="194"/>
      <c r="M95" s="76" t="s">
        <v>576</v>
      </c>
      <c r="N95" s="194">
        <v>1170000000</v>
      </c>
      <c r="O95" s="76" t="s">
        <v>576</v>
      </c>
      <c r="P95" s="194">
        <v>1251900000</v>
      </c>
      <c r="Q95" s="76" t="s">
        <v>581</v>
      </c>
      <c r="R95" s="194">
        <v>1500000000</v>
      </c>
      <c r="S95" s="76" t="s">
        <v>581</v>
      </c>
      <c r="T95" s="194">
        <v>1750000000</v>
      </c>
    </row>
    <row r="96" spans="1:20" ht="42.75">
      <c r="A96" s="167"/>
      <c r="B96" s="200"/>
      <c r="C96" s="202"/>
      <c r="D96" s="163"/>
      <c r="E96" s="171"/>
      <c r="F96" s="141" t="s">
        <v>238</v>
      </c>
      <c r="G96" s="108" t="s">
        <v>239</v>
      </c>
      <c r="H96" s="119">
        <v>1</v>
      </c>
      <c r="I96" s="76" t="s">
        <v>581</v>
      </c>
      <c r="J96" s="194">
        <v>9137051100</v>
      </c>
      <c r="K96" s="76" t="s">
        <v>618</v>
      </c>
      <c r="L96" s="194">
        <v>27650000000</v>
      </c>
      <c r="M96" s="76" t="s">
        <v>513</v>
      </c>
      <c r="N96" s="194">
        <v>1700000000</v>
      </c>
      <c r="O96" s="76" t="s">
        <v>513</v>
      </c>
      <c r="P96" s="194">
        <v>1819000000</v>
      </c>
      <c r="Q96" s="76" t="s">
        <v>581</v>
      </c>
      <c r="R96" s="194">
        <v>2000000000</v>
      </c>
      <c r="S96" s="76" t="s">
        <v>581</v>
      </c>
      <c r="T96" s="194">
        <v>2250000000</v>
      </c>
    </row>
    <row r="97" spans="1:20" ht="28.5">
      <c r="A97" s="167"/>
      <c r="B97" s="200"/>
      <c r="C97" s="202"/>
      <c r="D97" s="163"/>
      <c r="E97" s="171"/>
      <c r="F97" s="141" t="s">
        <v>240</v>
      </c>
      <c r="G97" s="108" t="s">
        <v>241</v>
      </c>
      <c r="H97" s="69"/>
      <c r="I97" s="76"/>
      <c r="J97" s="194"/>
      <c r="K97" s="76"/>
      <c r="L97" s="194"/>
      <c r="M97" s="76" t="s">
        <v>679</v>
      </c>
      <c r="N97" s="194">
        <v>23184000000</v>
      </c>
      <c r="O97" s="76" t="s">
        <v>679</v>
      </c>
      <c r="P97" s="194">
        <v>24806880000</v>
      </c>
      <c r="Q97" s="76" t="s">
        <v>581</v>
      </c>
      <c r="R97" s="194">
        <v>25000000000</v>
      </c>
      <c r="S97" s="76" t="s">
        <v>581</v>
      </c>
      <c r="T97" s="194">
        <v>25250000000</v>
      </c>
    </row>
    <row r="98" spans="1:20" ht="57">
      <c r="A98" s="167"/>
      <c r="B98" s="200"/>
      <c r="C98" s="202"/>
      <c r="D98" s="163"/>
      <c r="E98" s="171"/>
      <c r="F98" s="142" t="s">
        <v>742</v>
      </c>
      <c r="G98" s="105" t="s">
        <v>243</v>
      </c>
      <c r="H98" s="69"/>
      <c r="I98" s="76"/>
      <c r="J98" s="194"/>
      <c r="K98" s="76" t="s">
        <v>621</v>
      </c>
      <c r="L98" s="194">
        <v>5887219800</v>
      </c>
      <c r="M98" s="76" t="s">
        <v>631</v>
      </c>
      <c r="N98" s="194">
        <v>5691788500</v>
      </c>
      <c r="O98" s="76" t="s">
        <v>631</v>
      </c>
      <c r="P98" s="194">
        <v>6090213695</v>
      </c>
      <c r="Q98" s="76" t="s">
        <v>581</v>
      </c>
      <c r="R98" s="194">
        <v>6100000000</v>
      </c>
      <c r="S98" s="76" t="s">
        <v>581</v>
      </c>
      <c r="T98" s="194">
        <v>6250000000</v>
      </c>
    </row>
    <row r="99" spans="1:20" ht="42.75">
      <c r="A99" s="167"/>
      <c r="B99" s="200"/>
      <c r="C99" s="202"/>
      <c r="D99" s="163"/>
      <c r="E99" s="171"/>
      <c r="F99" s="142" t="s">
        <v>670</v>
      </c>
      <c r="G99" s="105" t="s">
        <v>671</v>
      </c>
      <c r="H99" s="69"/>
      <c r="I99" s="76"/>
      <c r="J99" s="194"/>
      <c r="K99" s="76"/>
      <c r="L99" s="194"/>
      <c r="M99" s="76" t="s">
        <v>672</v>
      </c>
      <c r="N99" s="194">
        <v>2055500000</v>
      </c>
      <c r="O99" s="76" t="s">
        <v>672</v>
      </c>
      <c r="P99" s="194">
        <v>2700000000</v>
      </c>
      <c r="Q99" s="76" t="s">
        <v>581</v>
      </c>
      <c r="R99" s="194">
        <v>3000000000</v>
      </c>
      <c r="S99" s="76" t="s">
        <v>581</v>
      </c>
      <c r="T99" s="194">
        <v>3200000000</v>
      </c>
    </row>
    <row r="100" spans="1:20" ht="38.25">
      <c r="A100" s="167"/>
      <c r="B100" s="200"/>
      <c r="C100" s="202"/>
      <c r="D100" s="163"/>
      <c r="E100" s="171"/>
      <c r="F100" s="142" t="s">
        <v>244</v>
      </c>
      <c r="G100" s="105"/>
      <c r="H100" s="69"/>
      <c r="I100" s="76"/>
      <c r="J100" s="194"/>
      <c r="K100" s="76"/>
      <c r="L100" s="194"/>
      <c r="M100" s="76"/>
      <c r="N100" s="194"/>
      <c r="O100" s="76"/>
      <c r="P100" s="194"/>
      <c r="Q100" s="98"/>
      <c r="R100" s="194"/>
      <c r="S100" s="98"/>
      <c r="T100" s="194"/>
    </row>
    <row r="101" spans="1:20" ht="71.25">
      <c r="A101" s="167"/>
      <c r="B101" s="200"/>
      <c r="C101" s="202"/>
      <c r="D101" s="163"/>
      <c r="E101" s="171"/>
      <c r="F101" s="142" t="s">
        <v>674</v>
      </c>
      <c r="G101" s="105" t="s">
        <v>246</v>
      </c>
      <c r="H101" s="69"/>
      <c r="I101" s="76"/>
      <c r="J101" s="194"/>
      <c r="K101" s="76"/>
      <c r="L101" s="194"/>
      <c r="M101" s="76" t="s">
        <v>673</v>
      </c>
      <c r="N101" s="194">
        <v>390000000</v>
      </c>
      <c r="O101" s="76" t="s">
        <v>673</v>
      </c>
      <c r="P101" s="194">
        <v>417300000</v>
      </c>
      <c r="Q101" s="76" t="s">
        <v>581</v>
      </c>
      <c r="R101" s="194">
        <v>450000000</v>
      </c>
      <c r="S101" s="76" t="s">
        <v>581</v>
      </c>
      <c r="T101" s="194">
        <v>500000000</v>
      </c>
    </row>
    <row r="102" spans="1:20" ht="57">
      <c r="A102" s="167"/>
      <c r="B102" s="200"/>
      <c r="C102" s="202"/>
      <c r="D102" s="156"/>
      <c r="E102" s="173"/>
      <c r="F102" s="142" t="s">
        <v>247</v>
      </c>
      <c r="G102" s="105" t="s">
        <v>248</v>
      </c>
      <c r="H102" s="69"/>
      <c r="I102" s="76"/>
      <c r="J102" s="194"/>
      <c r="K102" s="76"/>
      <c r="L102" s="194"/>
      <c r="M102" s="76" t="s">
        <v>673</v>
      </c>
      <c r="N102" s="194">
        <v>1344717000</v>
      </c>
      <c r="O102" s="76" t="s">
        <v>673</v>
      </c>
      <c r="P102" s="194">
        <v>1461369620</v>
      </c>
      <c r="Q102" s="98" t="s">
        <v>450</v>
      </c>
      <c r="R102" s="194">
        <v>1500000000</v>
      </c>
      <c r="S102" s="98" t="s">
        <v>450</v>
      </c>
      <c r="T102" s="194">
        <v>1750000000</v>
      </c>
    </row>
    <row r="103" spans="1:20" ht="25.5">
      <c r="A103" s="167"/>
      <c r="B103" s="200"/>
      <c r="C103" s="202"/>
      <c r="D103" s="146"/>
      <c r="E103" s="174"/>
      <c r="F103" s="181" t="s">
        <v>709</v>
      </c>
      <c r="G103" s="113"/>
      <c r="H103" s="69"/>
      <c r="I103" s="76"/>
      <c r="J103" s="194"/>
      <c r="K103" s="76"/>
      <c r="L103" s="194"/>
      <c r="M103" s="76"/>
      <c r="N103" s="194"/>
      <c r="O103" s="76"/>
      <c r="P103" s="194"/>
      <c r="Q103" s="76"/>
      <c r="R103" s="194"/>
      <c r="S103" s="76"/>
      <c r="T103" s="194"/>
    </row>
    <row r="104" spans="1:20" ht="42.75">
      <c r="A104" s="167"/>
      <c r="B104" s="200"/>
      <c r="C104" s="202"/>
      <c r="D104" s="164" t="s">
        <v>14</v>
      </c>
      <c r="E104" s="171" t="s">
        <v>30</v>
      </c>
      <c r="F104" s="176" t="s">
        <v>743</v>
      </c>
      <c r="G104" s="93" t="s">
        <v>181</v>
      </c>
      <c r="H104" s="69"/>
      <c r="I104" s="98"/>
      <c r="J104" s="123"/>
      <c r="K104" s="98"/>
      <c r="L104" s="123"/>
      <c r="M104" s="98" t="s">
        <v>599</v>
      </c>
      <c r="N104" s="123">
        <v>969328000</v>
      </c>
      <c r="O104" s="98" t="s">
        <v>599</v>
      </c>
      <c r="P104" s="123">
        <v>968700000</v>
      </c>
      <c r="Q104" s="98" t="s">
        <v>450</v>
      </c>
      <c r="R104" s="123">
        <v>975000000</v>
      </c>
      <c r="S104" s="98" t="s">
        <v>450</v>
      </c>
      <c r="T104" s="123">
        <v>1000000000</v>
      </c>
    </row>
    <row r="105" spans="1:20" ht="42.75">
      <c r="A105" s="167"/>
      <c r="B105" s="200"/>
      <c r="C105" s="202"/>
      <c r="D105" s="164" t="s">
        <v>14</v>
      </c>
      <c r="E105" s="171" t="s">
        <v>758</v>
      </c>
      <c r="F105" s="176" t="s">
        <v>744</v>
      </c>
      <c r="G105" s="105" t="s">
        <v>195</v>
      </c>
      <c r="H105" s="69"/>
      <c r="I105" s="76" t="s">
        <v>450</v>
      </c>
      <c r="J105" s="123">
        <v>217980000</v>
      </c>
      <c r="K105" s="76" t="s">
        <v>602</v>
      </c>
      <c r="L105" s="123">
        <v>169244000</v>
      </c>
      <c r="M105" s="76" t="s">
        <v>600</v>
      </c>
      <c r="N105" s="123">
        <v>777781500</v>
      </c>
      <c r="O105" s="76" t="s">
        <v>600</v>
      </c>
      <c r="P105" s="123">
        <v>1000000000</v>
      </c>
      <c r="Q105" s="76" t="s">
        <v>450</v>
      </c>
      <c r="R105" s="123">
        <v>1150000000</v>
      </c>
      <c r="S105" s="76" t="s">
        <v>450</v>
      </c>
      <c r="T105" s="123">
        <v>1250000000</v>
      </c>
    </row>
    <row r="106" spans="1:20" ht="42.75">
      <c r="A106" s="167"/>
      <c r="B106" s="200"/>
      <c r="C106" s="202"/>
      <c r="D106" s="163"/>
      <c r="E106" s="171"/>
      <c r="F106" s="176" t="s">
        <v>745</v>
      </c>
      <c r="G106" s="93" t="s">
        <v>778</v>
      </c>
      <c r="H106" s="69"/>
      <c r="I106" s="76" t="s">
        <v>604</v>
      </c>
      <c r="J106" s="123">
        <v>297000000</v>
      </c>
      <c r="K106" s="76" t="s">
        <v>603</v>
      </c>
      <c r="L106" s="123">
        <v>199800000</v>
      </c>
      <c r="M106" s="76" t="s">
        <v>601</v>
      </c>
      <c r="N106" s="123">
        <v>754269000</v>
      </c>
      <c r="O106" s="76" t="s">
        <v>601</v>
      </c>
      <c r="P106" s="123">
        <v>800000000</v>
      </c>
      <c r="Q106" s="98" t="s">
        <v>450</v>
      </c>
      <c r="R106" s="123">
        <v>825000000</v>
      </c>
      <c r="S106" s="98" t="s">
        <v>450</v>
      </c>
      <c r="T106" s="123">
        <v>850000000</v>
      </c>
    </row>
    <row r="107" spans="1:20" ht="42.75">
      <c r="A107" s="167"/>
      <c r="B107" s="200"/>
      <c r="C107" s="202"/>
      <c r="D107" s="163"/>
      <c r="E107" s="171"/>
      <c r="F107" s="93" t="s">
        <v>172</v>
      </c>
      <c r="G107" s="93" t="s">
        <v>779</v>
      </c>
      <c r="H107" s="119"/>
      <c r="I107" s="76" t="s">
        <v>450</v>
      </c>
      <c r="J107" s="123">
        <v>146250000</v>
      </c>
      <c r="K107" s="76" t="s">
        <v>611</v>
      </c>
      <c r="L107" s="123">
        <v>150000000</v>
      </c>
      <c r="M107" s="76" t="s">
        <v>610</v>
      </c>
      <c r="N107" s="123">
        <v>320142500</v>
      </c>
      <c r="O107" s="76" t="s">
        <v>610</v>
      </c>
      <c r="P107" s="123">
        <v>342931255</v>
      </c>
      <c r="Q107" s="98" t="s">
        <v>450</v>
      </c>
      <c r="R107" s="123">
        <v>350000000</v>
      </c>
      <c r="S107" s="98" t="s">
        <v>450</v>
      </c>
      <c r="T107" s="123">
        <v>375000000</v>
      </c>
    </row>
    <row r="108" spans="1:20" ht="42.75">
      <c r="A108" s="167"/>
      <c r="B108" s="200"/>
      <c r="C108" s="202"/>
      <c r="D108" s="163"/>
      <c r="E108" s="171"/>
      <c r="F108" s="105" t="s">
        <v>196</v>
      </c>
      <c r="G108" s="105" t="s">
        <v>197</v>
      </c>
      <c r="H108" s="69"/>
      <c r="I108" s="76" t="s">
        <v>450</v>
      </c>
      <c r="J108" s="123">
        <v>145500000</v>
      </c>
      <c r="K108" s="76" t="s">
        <v>613</v>
      </c>
      <c r="L108" s="123">
        <v>149299000</v>
      </c>
      <c r="M108" s="76" t="s">
        <v>612</v>
      </c>
      <c r="N108" s="123">
        <v>194992500</v>
      </c>
      <c r="O108" s="76" t="s">
        <v>612</v>
      </c>
      <c r="P108" s="123">
        <v>208641975</v>
      </c>
      <c r="Q108" s="76" t="s">
        <v>450</v>
      </c>
      <c r="R108" s="123">
        <v>225000000</v>
      </c>
      <c r="S108" s="76" t="s">
        <v>450</v>
      </c>
      <c r="T108" s="123">
        <v>250000000</v>
      </c>
    </row>
    <row r="109" spans="1:20" ht="42.75">
      <c r="A109" s="167"/>
      <c r="B109" s="200"/>
      <c r="C109" s="202"/>
      <c r="D109" s="163"/>
      <c r="E109" s="171"/>
      <c r="F109" s="178" t="s">
        <v>178</v>
      </c>
      <c r="G109" s="93" t="s">
        <v>779</v>
      </c>
      <c r="H109" s="119"/>
      <c r="I109" s="76" t="s">
        <v>450</v>
      </c>
      <c r="J109" s="123">
        <v>146250000</v>
      </c>
      <c r="K109" s="76" t="s">
        <v>611</v>
      </c>
      <c r="L109" s="123">
        <v>150000000</v>
      </c>
      <c r="M109" s="76" t="s">
        <v>610</v>
      </c>
      <c r="N109" s="123">
        <v>320142500</v>
      </c>
      <c r="O109" s="76" t="s">
        <v>610</v>
      </c>
      <c r="P109" s="123">
        <v>342931255</v>
      </c>
      <c r="Q109" s="98" t="s">
        <v>450</v>
      </c>
      <c r="R109" s="123">
        <v>350000000</v>
      </c>
      <c r="S109" s="98" t="s">
        <v>450</v>
      </c>
      <c r="T109" s="123">
        <v>375000000</v>
      </c>
    </row>
    <row r="110" spans="1:20" ht="42.75">
      <c r="A110" s="167"/>
      <c r="B110" s="200"/>
      <c r="C110" s="202"/>
      <c r="D110" s="163"/>
      <c r="E110" s="171"/>
      <c r="F110" s="142" t="s">
        <v>198</v>
      </c>
      <c r="G110" s="105" t="s">
        <v>199</v>
      </c>
      <c r="H110" s="69"/>
      <c r="I110" s="76" t="s">
        <v>450</v>
      </c>
      <c r="J110" s="194">
        <v>267536000</v>
      </c>
      <c r="K110" s="76" t="s">
        <v>615</v>
      </c>
      <c r="L110" s="194">
        <v>310570000</v>
      </c>
      <c r="M110" s="76" t="s">
        <v>614</v>
      </c>
      <c r="N110" s="194">
        <v>752124000</v>
      </c>
      <c r="O110" s="76" t="s">
        <v>614</v>
      </c>
      <c r="P110" s="194">
        <v>800000000</v>
      </c>
      <c r="Q110" s="76" t="s">
        <v>450</v>
      </c>
      <c r="R110" s="194">
        <v>814250000</v>
      </c>
      <c r="S110" s="76" t="s">
        <v>450</v>
      </c>
      <c r="T110" s="194">
        <v>825000000</v>
      </c>
    </row>
    <row r="111" spans="1:20" ht="57">
      <c r="A111" s="167"/>
      <c r="B111" s="200"/>
      <c r="C111" s="202"/>
      <c r="D111" s="163"/>
      <c r="E111" s="171"/>
      <c r="F111" s="178" t="s">
        <v>174</v>
      </c>
      <c r="G111" s="93" t="s">
        <v>780</v>
      </c>
      <c r="H111" s="119"/>
      <c r="I111" s="76"/>
      <c r="J111" s="123"/>
      <c r="K111" s="76" t="s">
        <v>614</v>
      </c>
      <c r="L111" s="123">
        <v>739102000</v>
      </c>
      <c r="M111" s="76" t="s">
        <v>639</v>
      </c>
      <c r="N111" s="123">
        <v>1630998000</v>
      </c>
      <c r="O111" s="76" t="s">
        <v>639</v>
      </c>
      <c r="P111" s="123">
        <v>1750034220</v>
      </c>
      <c r="Q111" s="98" t="s">
        <v>450</v>
      </c>
      <c r="R111" s="123">
        <v>1855000000</v>
      </c>
      <c r="S111" s="98" t="s">
        <v>450</v>
      </c>
      <c r="T111" s="123">
        <v>2000000000</v>
      </c>
    </row>
    <row r="112" spans="1:20" ht="57">
      <c r="A112" s="167"/>
      <c r="B112" s="200"/>
      <c r="C112" s="202"/>
      <c r="D112" s="163"/>
      <c r="E112" s="171"/>
      <c r="F112" s="178" t="s">
        <v>176</v>
      </c>
      <c r="G112" s="93" t="s">
        <v>781</v>
      </c>
      <c r="H112" s="69"/>
      <c r="I112" s="98"/>
      <c r="J112" s="123"/>
      <c r="K112" s="76" t="s">
        <v>635</v>
      </c>
      <c r="L112" s="123">
        <v>547677000</v>
      </c>
      <c r="M112" s="98" t="s">
        <v>634</v>
      </c>
      <c r="N112" s="123">
        <v>493808600</v>
      </c>
      <c r="O112" s="98" t="s">
        <v>634</v>
      </c>
      <c r="P112" s="123">
        <v>535000000</v>
      </c>
      <c r="Q112" s="98" t="s">
        <v>450</v>
      </c>
      <c r="R112" s="123">
        <v>545000000</v>
      </c>
      <c r="S112" s="98" t="s">
        <v>450</v>
      </c>
      <c r="T112" s="123">
        <v>575000000</v>
      </c>
    </row>
    <row r="113" spans="1:20" ht="28.5">
      <c r="A113" s="167"/>
      <c r="B113" s="200"/>
      <c r="C113" s="202"/>
      <c r="D113" s="163"/>
      <c r="E113" s="171"/>
      <c r="F113" s="178" t="s">
        <v>682</v>
      </c>
      <c r="G113" s="93" t="s">
        <v>683</v>
      </c>
      <c r="H113" s="69"/>
      <c r="I113" s="98"/>
      <c r="J113" s="123"/>
      <c r="K113" s="98"/>
      <c r="L113" s="123"/>
      <c r="M113" s="98" t="s">
        <v>610</v>
      </c>
      <c r="N113" s="123">
        <v>171796000</v>
      </c>
      <c r="O113" s="98" t="s">
        <v>610</v>
      </c>
      <c r="P113" s="123">
        <v>183821720</v>
      </c>
      <c r="Q113" s="98" t="s">
        <v>450</v>
      </c>
      <c r="R113" s="123">
        <v>200000000</v>
      </c>
      <c r="S113" s="98" t="s">
        <v>450</v>
      </c>
      <c r="T113" s="123">
        <v>2500000000</v>
      </c>
    </row>
    <row r="114" spans="1:20" ht="42.75">
      <c r="A114" s="167"/>
      <c r="B114" s="200"/>
      <c r="C114" s="202"/>
      <c r="D114" s="163"/>
      <c r="E114" s="171"/>
      <c r="F114" s="176" t="s">
        <v>737</v>
      </c>
      <c r="G114" s="105" t="s">
        <v>193</v>
      </c>
      <c r="H114" s="69" t="s">
        <v>607</v>
      </c>
      <c r="I114" s="76" t="s">
        <v>444</v>
      </c>
      <c r="J114" s="123">
        <v>800000000</v>
      </c>
      <c r="K114" s="76" t="s">
        <v>608</v>
      </c>
      <c r="L114" s="123">
        <v>1159671850</v>
      </c>
      <c r="M114" s="76" t="s">
        <v>494</v>
      </c>
      <c r="N114" s="123">
        <v>1080204500</v>
      </c>
      <c r="O114" s="76" t="s">
        <v>494</v>
      </c>
      <c r="P114" s="123">
        <v>1284000000</v>
      </c>
      <c r="Q114" s="76" t="s">
        <v>494</v>
      </c>
      <c r="R114" s="123">
        <v>1350000000</v>
      </c>
      <c r="S114" s="76" t="s">
        <v>494</v>
      </c>
      <c r="T114" s="123">
        <v>1400000000</v>
      </c>
    </row>
    <row r="115" spans="1:20" ht="28.5">
      <c r="A115" s="167"/>
      <c r="B115" s="200"/>
      <c r="C115" s="202"/>
      <c r="D115" s="163"/>
      <c r="E115" s="171"/>
      <c r="F115" s="176" t="s">
        <v>738</v>
      </c>
      <c r="G115" s="93" t="s">
        <v>168</v>
      </c>
      <c r="H115" s="69" t="s">
        <v>606</v>
      </c>
      <c r="I115" s="98" t="s">
        <v>450</v>
      </c>
      <c r="J115" s="195">
        <v>962928000</v>
      </c>
      <c r="K115" s="98" t="s">
        <v>605</v>
      </c>
      <c r="L115" s="195">
        <v>1554035600</v>
      </c>
      <c r="M115" s="98" t="s">
        <v>609</v>
      </c>
      <c r="N115" s="195">
        <v>1550168600</v>
      </c>
      <c r="O115" s="98" t="s">
        <v>609</v>
      </c>
      <c r="P115" s="195">
        <v>1664744092</v>
      </c>
      <c r="Q115" s="98" t="s">
        <v>450</v>
      </c>
      <c r="R115" s="195">
        <v>1750000000</v>
      </c>
      <c r="S115" s="98" t="s">
        <v>450</v>
      </c>
      <c r="T115" s="195">
        <v>1850000000</v>
      </c>
    </row>
    <row r="116" spans="1:20" ht="57">
      <c r="A116" s="167"/>
      <c r="B116" s="200"/>
      <c r="C116" s="202"/>
      <c r="D116" s="163"/>
      <c r="E116" s="171"/>
      <c r="F116" s="142" t="s">
        <v>221</v>
      </c>
      <c r="G116" s="105" t="s">
        <v>222</v>
      </c>
      <c r="H116" s="69"/>
      <c r="I116" s="76"/>
      <c r="J116" s="194"/>
      <c r="K116" s="76"/>
      <c r="L116" s="194"/>
      <c r="M116" s="76" t="s">
        <v>580</v>
      </c>
      <c r="N116" s="194">
        <v>532506000</v>
      </c>
      <c r="O116" s="76" t="s">
        <v>580</v>
      </c>
      <c r="P116" s="194">
        <v>576814530</v>
      </c>
      <c r="Q116" s="98" t="s">
        <v>450</v>
      </c>
      <c r="R116" s="194">
        <v>600000000</v>
      </c>
      <c r="S116" s="98" t="s">
        <v>450</v>
      </c>
      <c r="T116" s="194">
        <v>625000000</v>
      </c>
    </row>
    <row r="117" spans="1:20" ht="57">
      <c r="A117" s="167"/>
      <c r="B117" s="200"/>
      <c r="C117" s="202"/>
      <c r="D117" s="163"/>
      <c r="E117" s="171"/>
      <c r="F117" s="142" t="s">
        <v>227</v>
      </c>
      <c r="G117" s="105" t="s">
        <v>228</v>
      </c>
      <c r="H117" s="69"/>
      <c r="I117" s="76"/>
      <c r="J117" s="194"/>
      <c r="K117" s="76"/>
      <c r="L117" s="194"/>
      <c r="M117" s="76" t="s">
        <v>580</v>
      </c>
      <c r="N117" s="194">
        <v>244446500</v>
      </c>
      <c r="O117" s="76" t="s">
        <v>580</v>
      </c>
      <c r="P117" s="194">
        <v>261557755</v>
      </c>
      <c r="Q117" s="76" t="s">
        <v>450</v>
      </c>
      <c r="R117" s="194">
        <v>275000000</v>
      </c>
      <c r="S117" s="76" t="s">
        <v>450</v>
      </c>
      <c r="T117" s="194">
        <v>300000000</v>
      </c>
    </row>
    <row r="118" spans="1:20" ht="57">
      <c r="A118" s="167"/>
      <c r="B118" s="200"/>
      <c r="C118" s="202"/>
      <c r="D118" s="163"/>
      <c r="E118" s="171"/>
      <c r="F118" s="142" t="s">
        <v>705</v>
      </c>
      <c r="G118" s="105" t="s">
        <v>229</v>
      </c>
      <c r="H118" s="69"/>
      <c r="I118" s="76"/>
      <c r="J118" s="194"/>
      <c r="K118" s="76"/>
      <c r="L118" s="194"/>
      <c r="M118" s="76" t="s">
        <v>673</v>
      </c>
      <c r="N118" s="194">
        <v>253638000</v>
      </c>
      <c r="O118" s="76" t="s">
        <v>673</v>
      </c>
      <c r="P118" s="194">
        <v>273190260</v>
      </c>
      <c r="Q118" s="76" t="s">
        <v>450</v>
      </c>
      <c r="R118" s="194">
        <v>295000000</v>
      </c>
      <c r="S118" s="76" t="s">
        <v>450</v>
      </c>
      <c r="T118" s="194">
        <v>325000000</v>
      </c>
    </row>
    <row r="119" spans="1:20" ht="57">
      <c r="A119" s="167"/>
      <c r="B119" s="200"/>
      <c r="C119" s="202"/>
      <c r="D119" s="163"/>
      <c r="E119" s="171"/>
      <c r="F119" s="142" t="s">
        <v>230</v>
      </c>
      <c r="G119" s="105" t="s">
        <v>231</v>
      </c>
      <c r="H119" s="69"/>
      <c r="I119" s="76"/>
      <c r="J119" s="194"/>
      <c r="K119" s="76"/>
      <c r="L119" s="194"/>
      <c r="M119" s="76" t="s">
        <v>673</v>
      </c>
      <c r="N119" s="194">
        <v>187310000</v>
      </c>
      <c r="O119" s="76" t="s">
        <v>673</v>
      </c>
      <c r="P119" s="194">
        <v>200421700</v>
      </c>
      <c r="Q119" s="76" t="s">
        <v>581</v>
      </c>
      <c r="R119" s="194">
        <v>225500000</v>
      </c>
      <c r="S119" s="76" t="s">
        <v>581</v>
      </c>
      <c r="T119" s="194">
        <v>250000000</v>
      </c>
    </row>
    <row r="120" spans="1:20" ht="42.75">
      <c r="A120" s="167"/>
      <c r="B120" s="200"/>
      <c r="C120" s="202"/>
      <c r="D120" s="163"/>
      <c r="E120" s="171"/>
      <c r="F120" s="178" t="s">
        <v>186</v>
      </c>
      <c r="G120" s="93" t="s">
        <v>187</v>
      </c>
      <c r="H120" s="69"/>
      <c r="I120" s="98"/>
      <c r="J120" s="123"/>
      <c r="K120" s="98"/>
      <c r="L120" s="123"/>
      <c r="M120" s="98" t="s">
        <v>641</v>
      </c>
      <c r="N120" s="123">
        <v>419929000</v>
      </c>
      <c r="O120" s="98" t="s">
        <v>641</v>
      </c>
      <c r="P120" s="123">
        <v>475000000</v>
      </c>
      <c r="Q120" s="98" t="s">
        <v>450</v>
      </c>
      <c r="R120" s="123">
        <v>500000000</v>
      </c>
      <c r="S120" s="98" t="s">
        <v>450</v>
      </c>
      <c r="T120" s="123">
        <v>525000000</v>
      </c>
    </row>
    <row r="121" spans="1:20" ht="38.25">
      <c r="A121" s="167"/>
      <c r="B121" s="200"/>
      <c r="C121" s="202"/>
      <c r="D121" s="163"/>
      <c r="E121" s="171"/>
      <c r="F121" s="142" t="s">
        <v>232</v>
      </c>
      <c r="G121" s="113"/>
      <c r="H121" s="69"/>
      <c r="I121" s="76"/>
      <c r="J121" s="194"/>
      <c r="K121" s="76"/>
      <c r="L121" s="194"/>
      <c r="M121" s="76"/>
      <c r="N121" s="194"/>
      <c r="O121" s="76"/>
      <c r="P121" s="194"/>
      <c r="Q121" s="76"/>
      <c r="R121" s="194"/>
      <c r="S121" s="76"/>
      <c r="T121" s="194"/>
    </row>
    <row r="122" spans="1:20" ht="14.25" customHeight="1">
      <c r="A122" s="167"/>
      <c r="B122" s="200"/>
      <c r="C122" s="202"/>
      <c r="D122" s="163"/>
      <c r="E122" s="171"/>
      <c r="F122" s="182" t="s">
        <v>776</v>
      </c>
      <c r="G122" s="113"/>
      <c r="H122" s="69"/>
      <c r="I122" s="76"/>
      <c r="J122" s="194"/>
      <c r="K122" s="76"/>
      <c r="L122" s="194"/>
      <c r="M122" s="76"/>
      <c r="N122" s="194"/>
      <c r="O122" s="76"/>
      <c r="P122" s="194"/>
      <c r="Q122" s="76"/>
      <c r="R122" s="194"/>
      <c r="S122" s="76"/>
      <c r="T122" s="194"/>
    </row>
    <row r="123" spans="1:20" ht="42.75">
      <c r="A123" s="167"/>
      <c r="B123" s="200"/>
      <c r="C123" s="202"/>
      <c r="D123" s="163"/>
      <c r="E123" s="171"/>
      <c r="F123" s="183" t="s">
        <v>250</v>
      </c>
      <c r="G123" s="93" t="s">
        <v>782</v>
      </c>
      <c r="H123" s="76" t="s">
        <v>531</v>
      </c>
      <c r="I123" s="76" t="s">
        <v>531</v>
      </c>
      <c r="J123" s="123">
        <v>134744900</v>
      </c>
      <c r="K123" s="76" t="s">
        <v>531</v>
      </c>
      <c r="L123" s="194">
        <v>150000000</v>
      </c>
      <c r="M123" s="76" t="s">
        <v>532</v>
      </c>
      <c r="N123" s="194">
        <v>188004000</v>
      </c>
      <c r="O123" s="76" t="s">
        <v>532</v>
      </c>
      <c r="P123" s="194">
        <v>200000000</v>
      </c>
      <c r="Q123" s="76" t="s">
        <v>532</v>
      </c>
      <c r="R123" s="194">
        <v>235000000</v>
      </c>
      <c r="S123" s="76" t="s">
        <v>532</v>
      </c>
      <c r="T123" s="194">
        <v>250000000</v>
      </c>
    </row>
    <row r="124" spans="1:20" ht="42.75">
      <c r="A124" s="167"/>
      <c r="B124" s="200"/>
      <c r="C124" s="202"/>
      <c r="D124" s="163"/>
      <c r="E124" s="171"/>
      <c r="F124" s="183" t="s">
        <v>766</v>
      </c>
      <c r="G124" s="93" t="s">
        <v>783</v>
      </c>
      <c r="H124" s="76" t="s">
        <v>531</v>
      </c>
      <c r="I124" s="76" t="s">
        <v>531</v>
      </c>
      <c r="J124" s="123">
        <v>85639200</v>
      </c>
      <c r="K124" s="76" t="s">
        <v>531</v>
      </c>
      <c r="L124" s="194">
        <v>104522000</v>
      </c>
      <c r="M124" s="76" t="s">
        <v>535</v>
      </c>
      <c r="N124" s="194">
        <v>100079200</v>
      </c>
      <c r="O124" s="76" t="s">
        <v>535</v>
      </c>
      <c r="P124" s="194">
        <v>107084744</v>
      </c>
      <c r="Q124" s="76" t="s">
        <v>535</v>
      </c>
      <c r="R124" s="194">
        <v>115000000</v>
      </c>
      <c r="S124" s="76" t="s">
        <v>535</v>
      </c>
      <c r="T124" s="194">
        <v>135000000</v>
      </c>
    </row>
    <row r="125" spans="1:20" ht="42.75">
      <c r="A125" s="167"/>
      <c r="B125" s="200"/>
      <c r="C125" s="202"/>
      <c r="D125" s="163"/>
      <c r="E125" s="171"/>
      <c r="F125" s="183" t="s">
        <v>260</v>
      </c>
      <c r="G125" s="93" t="s">
        <v>784</v>
      </c>
      <c r="H125" s="76" t="s">
        <v>531</v>
      </c>
      <c r="I125" s="76" t="s">
        <v>531</v>
      </c>
      <c r="J125" s="123">
        <v>108598000</v>
      </c>
      <c r="K125" s="76" t="s">
        <v>531</v>
      </c>
      <c r="L125" s="194">
        <v>126874000</v>
      </c>
      <c r="M125" s="76" t="s">
        <v>536</v>
      </c>
      <c r="N125" s="194">
        <v>113303000</v>
      </c>
      <c r="O125" s="76" t="s">
        <v>536</v>
      </c>
      <c r="P125" s="194">
        <v>121234210</v>
      </c>
      <c r="Q125" s="119">
        <v>1</v>
      </c>
      <c r="R125" s="194">
        <v>135500000</v>
      </c>
      <c r="S125" s="76" t="s">
        <v>536</v>
      </c>
      <c r="T125" s="194">
        <v>150000000</v>
      </c>
    </row>
    <row r="126" spans="1:20" ht="28.5">
      <c r="A126" s="167"/>
      <c r="B126" s="200"/>
      <c r="C126" s="202"/>
      <c r="D126" s="163"/>
      <c r="E126" s="171"/>
      <c r="F126" s="183" t="s">
        <v>432</v>
      </c>
      <c r="G126" s="93"/>
      <c r="H126" s="119" t="s">
        <v>459</v>
      </c>
      <c r="I126" s="119" t="s">
        <v>538</v>
      </c>
      <c r="J126" s="123">
        <v>571000000</v>
      </c>
      <c r="K126" s="76"/>
      <c r="L126" s="194"/>
      <c r="M126" s="76" t="s">
        <v>537</v>
      </c>
      <c r="N126" s="194">
        <v>296560000</v>
      </c>
      <c r="O126" s="76" t="s">
        <v>537</v>
      </c>
      <c r="P126" s="194">
        <v>535000000</v>
      </c>
      <c r="Q126" s="76" t="s">
        <v>537</v>
      </c>
      <c r="R126" s="194">
        <v>550000000</v>
      </c>
      <c r="S126" s="76" t="s">
        <v>537</v>
      </c>
      <c r="T126" s="194">
        <v>565000000</v>
      </c>
    </row>
    <row r="127" spans="1:20" ht="57">
      <c r="A127" s="167"/>
      <c r="B127" s="200"/>
      <c r="C127" s="202"/>
      <c r="D127" s="163"/>
      <c r="E127" s="171"/>
      <c r="F127" s="183" t="s">
        <v>252</v>
      </c>
      <c r="G127" s="93" t="s">
        <v>785</v>
      </c>
      <c r="H127" s="76" t="s">
        <v>531</v>
      </c>
      <c r="I127" s="76" t="s">
        <v>531</v>
      </c>
      <c r="J127" s="123">
        <v>576155000</v>
      </c>
      <c r="K127" s="76" t="s">
        <v>531</v>
      </c>
      <c r="L127" s="194">
        <v>250000000</v>
      </c>
      <c r="M127" s="76" t="s">
        <v>459</v>
      </c>
      <c r="N127" s="194">
        <v>250000000</v>
      </c>
      <c r="O127" s="76" t="s">
        <v>459</v>
      </c>
      <c r="P127" s="194">
        <v>267500000</v>
      </c>
      <c r="Q127" s="76" t="s">
        <v>459</v>
      </c>
      <c r="R127" s="194">
        <v>275500000</v>
      </c>
      <c r="S127" s="76" t="s">
        <v>459</v>
      </c>
      <c r="T127" s="194">
        <v>300000000</v>
      </c>
    </row>
    <row r="128" spans="1:20" ht="57">
      <c r="A128" s="167"/>
      <c r="B128" s="200"/>
      <c r="C128" s="202"/>
      <c r="D128" s="163"/>
      <c r="E128" s="171"/>
      <c r="F128" s="183" t="s">
        <v>254</v>
      </c>
      <c r="G128" s="93" t="s">
        <v>786</v>
      </c>
      <c r="H128" s="76" t="s">
        <v>531</v>
      </c>
      <c r="I128" s="76" t="s">
        <v>531</v>
      </c>
      <c r="J128" s="123">
        <v>929432100</v>
      </c>
      <c r="K128" s="76" t="s">
        <v>531</v>
      </c>
      <c r="L128" s="194">
        <v>479432100</v>
      </c>
      <c r="M128" s="76" t="s">
        <v>533</v>
      </c>
      <c r="N128" s="194">
        <v>393932100</v>
      </c>
      <c r="O128" s="76" t="s">
        <v>533</v>
      </c>
      <c r="P128" s="194">
        <v>519992347</v>
      </c>
      <c r="Q128" s="76" t="s">
        <v>533</v>
      </c>
      <c r="R128" s="194">
        <v>535250000</v>
      </c>
      <c r="S128" s="76" t="s">
        <v>533</v>
      </c>
      <c r="T128" s="194">
        <v>565000000</v>
      </c>
    </row>
    <row r="129" spans="1:20" ht="57">
      <c r="A129" s="167"/>
      <c r="B129" s="200"/>
      <c r="C129" s="202"/>
      <c r="D129" s="163"/>
      <c r="E129" s="171"/>
      <c r="F129" s="183" t="s">
        <v>256</v>
      </c>
      <c r="G129" s="93" t="s">
        <v>787</v>
      </c>
      <c r="H129" s="76" t="s">
        <v>531</v>
      </c>
      <c r="I129" s="76" t="s">
        <v>531</v>
      </c>
      <c r="J129" s="123">
        <v>747427200</v>
      </c>
      <c r="K129" s="76" t="s">
        <v>531</v>
      </c>
      <c r="L129" s="194">
        <v>397427200</v>
      </c>
      <c r="M129" s="76" t="s">
        <v>534</v>
      </c>
      <c r="N129" s="194">
        <v>397427200</v>
      </c>
      <c r="O129" s="76" t="s">
        <v>534</v>
      </c>
      <c r="P129" s="194">
        <v>425247104</v>
      </c>
      <c r="Q129" s="76" t="s">
        <v>534</v>
      </c>
      <c r="R129" s="194">
        <v>450000000</v>
      </c>
      <c r="S129" s="76" t="s">
        <v>534</v>
      </c>
      <c r="T129" s="194">
        <v>475500000</v>
      </c>
    </row>
    <row r="130" spans="1:20" ht="28.5">
      <c r="A130" s="167"/>
      <c r="B130" s="200"/>
      <c r="C130" s="202"/>
      <c r="D130" s="163"/>
      <c r="E130" s="171"/>
      <c r="F130" s="183" t="s">
        <v>262</v>
      </c>
      <c r="G130" s="93" t="s">
        <v>788</v>
      </c>
      <c r="H130" s="119"/>
      <c r="I130" s="119"/>
      <c r="J130" s="123"/>
      <c r="K130" s="76" t="s">
        <v>531</v>
      </c>
      <c r="L130" s="194">
        <v>250000000</v>
      </c>
      <c r="M130" s="119">
        <v>1</v>
      </c>
      <c r="N130" s="194">
        <v>244204000</v>
      </c>
      <c r="O130" s="119">
        <v>1</v>
      </c>
      <c r="P130" s="194">
        <v>250000000</v>
      </c>
      <c r="Q130" s="119">
        <v>1</v>
      </c>
      <c r="R130" s="194">
        <v>265000000</v>
      </c>
      <c r="S130" s="119">
        <v>1</v>
      </c>
      <c r="T130" s="194">
        <v>285000000</v>
      </c>
    </row>
    <row r="131" spans="1:20" ht="42.75">
      <c r="A131" s="167"/>
      <c r="B131" s="200"/>
      <c r="C131" s="202"/>
      <c r="D131" s="156"/>
      <c r="E131" s="173"/>
      <c r="F131" s="183" t="s">
        <v>264</v>
      </c>
      <c r="G131" s="93" t="s">
        <v>789</v>
      </c>
      <c r="H131" s="119"/>
      <c r="I131" s="119"/>
      <c r="J131" s="123"/>
      <c r="K131" s="76" t="s">
        <v>522</v>
      </c>
      <c r="L131" s="194">
        <v>100000000</v>
      </c>
      <c r="M131" s="119">
        <v>1</v>
      </c>
      <c r="N131" s="194">
        <v>300000000</v>
      </c>
      <c r="O131" s="119">
        <v>1</v>
      </c>
      <c r="P131" s="194">
        <v>321000000</v>
      </c>
      <c r="Q131" s="119">
        <v>1</v>
      </c>
      <c r="R131" s="194">
        <v>335000000</v>
      </c>
      <c r="S131" s="119">
        <v>1</v>
      </c>
      <c r="T131" s="194">
        <v>350000000</v>
      </c>
    </row>
    <row r="132" spans="1:20" ht="25.5">
      <c r="A132" s="167"/>
      <c r="B132" s="200"/>
      <c r="C132" s="202"/>
      <c r="D132" s="146"/>
      <c r="E132" s="174"/>
      <c r="F132" s="184" t="s">
        <v>709</v>
      </c>
      <c r="G132" s="113"/>
      <c r="H132" s="69"/>
      <c r="I132" s="76"/>
      <c r="J132" s="194"/>
      <c r="K132" s="76"/>
      <c r="L132" s="194"/>
      <c r="M132" s="76"/>
      <c r="N132" s="194"/>
      <c r="O132" s="76"/>
      <c r="P132" s="194"/>
      <c r="Q132" s="76"/>
      <c r="R132" s="194"/>
      <c r="S132" s="76"/>
      <c r="T132" s="194"/>
    </row>
    <row r="133" spans="1:20" ht="42.75">
      <c r="A133" s="167"/>
      <c r="B133" s="200"/>
      <c r="C133" s="202"/>
      <c r="D133" s="164" t="s">
        <v>14</v>
      </c>
      <c r="E133" s="171" t="s">
        <v>431</v>
      </c>
      <c r="F133" s="185" t="s">
        <v>746</v>
      </c>
      <c r="G133" s="93" t="s">
        <v>189</v>
      </c>
      <c r="H133" s="69"/>
      <c r="I133" s="98"/>
      <c r="J133" s="123"/>
      <c r="K133" s="98"/>
      <c r="L133" s="123"/>
      <c r="M133" s="98" t="s">
        <v>598</v>
      </c>
      <c r="N133" s="123">
        <v>102300000</v>
      </c>
      <c r="O133" s="98" t="s">
        <v>598</v>
      </c>
      <c r="P133" s="123">
        <v>300000000</v>
      </c>
      <c r="Q133" s="98" t="s">
        <v>581</v>
      </c>
      <c r="R133" s="123">
        <v>325000000</v>
      </c>
      <c r="S133" s="98" t="s">
        <v>581</v>
      </c>
      <c r="T133" s="123">
        <v>350000000</v>
      </c>
    </row>
    <row r="134" spans="1:20" ht="25.5">
      <c r="A134" s="167"/>
      <c r="B134" s="200"/>
      <c r="C134" s="202"/>
      <c r="D134" s="163"/>
      <c r="E134" s="171"/>
      <c r="F134" s="186" t="s">
        <v>706</v>
      </c>
      <c r="G134" s="113"/>
      <c r="H134" s="69"/>
      <c r="I134" s="76"/>
      <c r="J134" s="194"/>
      <c r="K134" s="76"/>
      <c r="L134" s="194"/>
      <c r="M134" s="76"/>
      <c r="N134" s="194"/>
      <c r="O134" s="76"/>
      <c r="P134" s="194"/>
      <c r="Q134" s="76"/>
      <c r="R134" s="194"/>
      <c r="S134" s="76"/>
      <c r="T134" s="194"/>
    </row>
    <row r="135" spans="1:20" ht="42.75">
      <c r="A135" s="167"/>
      <c r="B135" s="200"/>
      <c r="C135" s="202"/>
      <c r="D135" s="164" t="s">
        <v>14</v>
      </c>
      <c r="E135" s="171" t="s">
        <v>759</v>
      </c>
      <c r="F135" s="142" t="s">
        <v>594</v>
      </c>
      <c r="G135" s="93" t="s">
        <v>595</v>
      </c>
      <c r="H135" s="76"/>
      <c r="I135" s="76"/>
      <c r="J135" s="123"/>
      <c r="K135" s="76"/>
      <c r="L135" s="123"/>
      <c r="M135" s="76" t="s">
        <v>586</v>
      </c>
      <c r="N135" s="123">
        <v>239271000</v>
      </c>
      <c r="O135" s="76" t="s">
        <v>586</v>
      </c>
      <c r="P135" s="123">
        <v>300000000</v>
      </c>
      <c r="Q135" s="76" t="s">
        <v>586</v>
      </c>
      <c r="R135" s="123">
        <v>315250000</v>
      </c>
      <c r="S135" s="76" t="s">
        <v>586</v>
      </c>
      <c r="T135" s="123">
        <v>324500000</v>
      </c>
    </row>
    <row r="136" spans="1:20" ht="25.5">
      <c r="A136" s="167"/>
      <c r="B136" s="200"/>
      <c r="C136" s="202"/>
      <c r="D136" s="163"/>
      <c r="E136" s="171"/>
      <c r="F136" s="177" t="s">
        <v>709</v>
      </c>
      <c r="G136" s="113"/>
      <c r="H136" s="69"/>
      <c r="I136" s="76"/>
      <c r="J136" s="194"/>
      <c r="K136" s="76"/>
      <c r="L136" s="194"/>
      <c r="M136" s="76"/>
      <c r="N136" s="194"/>
      <c r="O136" s="76"/>
      <c r="P136" s="194"/>
      <c r="Q136" s="76"/>
      <c r="R136" s="194"/>
      <c r="S136" s="76"/>
      <c r="T136" s="194"/>
    </row>
    <row r="137" spans="1:20" ht="42.75">
      <c r="A137" s="167"/>
      <c r="B137" s="200"/>
      <c r="C137" s="202"/>
      <c r="D137" s="163"/>
      <c r="E137" s="171"/>
      <c r="F137" s="142" t="s">
        <v>332</v>
      </c>
      <c r="G137" s="93" t="s">
        <v>790</v>
      </c>
      <c r="H137" s="69"/>
      <c r="I137" s="76"/>
      <c r="J137" s="194"/>
      <c r="K137" s="76" t="s">
        <v>450</v>
      </c>
      <c r="L137" s="194">
        <v>250000000</v>
      </c>
      <c r="M137" s="76" t="s">
        <v>482</v>
      </c>
      <c r="N137" s="194">
        <v>275645000</v>
      </c>
      <c r="O137" s="76" t="s">
        <v>482</v>
      </c>
      <c r="P137" s="194">
        <v>306430880</v>
      </c>
      <c r="Q137" s="76" t="s">
        <v>482</v>
      </c>
      <c r="R137" s="194">
        <v>315000000</v>
      </c>
      <c r="S137" s="76" t="s">
        <v>482</v>
      </c>
      <c r="T137" s="194">
        <v>335000000</v>
      </c>
    </row>
    <row r="138" spans="1:20" ht="57">
      <c r="A138" s="167"/>
      <c r="B138" s="200"/>
      <c r="C138" s="202"/>
      <c r="D138" s="163"/>
      <c r="E138" s="171"/>
      <c r="F138" s="144" t="s">
        <v>747</v>
      </c>
      <c r="G138" s="105" t="s">
        <v>226</v>
      </c>
      <c r="H138" s="69"/>
      <c r="I138" s="76"/>
      <c r="J138" s="194"/>
      <c r="K138" s="76"/>
      <c r="L138" s="194"/>
      <c r="M138" s="76" t="s">
        <v>580</v>
      </c>
      <c r="N138" s="194">
        <v>506660500</v>
      </c>
      <c r="O138" s="76" t="s">
        <v>580</v>
      </c>
      <c r="P138" s="194">
        <v>542126735</v>
      </c>
      <c r="Q138" s="76" t="s">
        <v>581</v>
      </c>
      <c r="R138" s="194">
        <v>565000000</v>
      </c>
      <c r="S138" s="76" t="s">
        <v>581</v>
      </c>
      <c r="T138" s="194">
        <v>600000000</v>
      </c>
    </row>
    <row r="139" spans="1:20" ht="25.5">
      <c r="A139" s="167"/>
      <c r="B139" s="200"/>
      <c r="C139" s="202"/>
      <c r="D139" s="163"/>
      <c r="E139" s="171"/>
      <c r="F139" s="142" t="s">
        <v>698</v>
      </c>
      <c r="G139" s="113"/>
      <c r="H139" s="69"/>
      <c r="I139" s="76"/>
      <c r="J139" s="194"/>
      <c r="K139" s="76"/>
      <c r="L139" s="194"/>
      <c r="M139" s="76"/>
      <c r="N139" s="194"/>
      <c r="O139" s="76"/>
      <c r="P139" s="194"/>
      <c r="Q139" s="76"/>
      <c r="R139" s="194"/>
      <c r="S139" s="76"/>
      <c r="T139" s="194"/>
    </row>
    <row r="140" spans="1:20" ht="42.75">
      <c r="A140" s="167"/>
      <c r="B140" s="200"/>
      <c r="C140" s="202"/>
      <c r="D140" s="163"/>
      <c r="E140" s="171"/>
      <c r="F140" s="142" t="s">
        <v>748</v>
      </c>
      <c r="G140" s="93" t="s">
        <v>187</v>
      </c>
      <c r="H140" s="69"/>
      <c r="I140" s="98"/>
      <c r="J140" s="123"/>
      <c r="K140" s="98"/>
      <c r="L140" s="123"/>
      <c r="M140" s="98" t="s">
        <v>641</v>
      </c>
      <c r="N140" s="123">
        <v>419929000</v>
      </c>
      <c r="O140" s="98" t="s">
        <v>641</v>
      </c>
      <c r="P140" s="123">
        <v>475000000</v>
      </c>
      <c r="Q140" s="98" t="s">
        <v>450</v>
      </c>
      <c r="R140" s="123">
        <v>500000000</v>
      </c>
      <c r="S140" s="98" t="s">
        <v>450</v>
      </c>
      <c r="T140" s="123">
        <v>525000000</v>
      </c>
    </row>
    <row r="141" spans="1:20" ht="57">
      <c r="A141" s="167"/>
      <c r="B141" s="200"/>
      <c r="C141" s="203"/>
      <c r="D141" s="156"/>
      <c r="E141" s="173"/>
      <c r="F141" s="144" t="s">
        <v>749</v>
      </c>
      <c r="G141" s="105" t="s">
        <v>248</v>
      </c>
      <c r="H141" s="69"/>
      <c r="I141" s="76"/>
      <c r="J141" s="194"/>
      <c r="K141" s="76"/>
      <c r="L141" s="194"/>
      <c r="M141" s="76" t="s">
        <v>673</v>
      </c>
      <c r="N141" s="194">
        <v>1344717000</v>
      </c>
      <c r="O141" s="76" t="s">
        <v>673</v>
      </c>
      <c r="P141" s="194">
        <v>1461369620</v>
      </c>
      <c r="Q141" s="98" t="s">
        <v>450</v>
      </c>
      <c r="R141" s="194">
        <v>1500000000</v>
      </c>
      <c r="S141" s="98" t="s">
        <v>450</v>
      </c>
      <c r="T141" s="194">
        <v>1750000000</v>
      </c>
    </row>
    <row r="142" spans="1:20" ht="25.5">
      <c r="A142" s="167"/>
      <c r="B142" s="200"/>
      <c r="C142" s="367" t="s">
        <v>31</v>
      </c>
      <c r="D142" s="146"/>
      <c r="E142" s="174"/>
      <c r="F142" s="155" t="s">
        <v>706</v>
      </c>
      <c r="G142" s="113"/>
      <c r="H142" s="69"/>
      <c r="I142" s="76"/>
      <c r="J142" s="194"/>
      <c r="K142" s="76"/>
      <c r="L142" s="194"/>
      <c r="M142" s="76"/>
      <c r="N142" s="194"/>
      <c r="O142" s="76"/>
      <c r="P142" s="194"/>
      <c r="Q142" s="76"/>
      <c r="R142" s="194"/>
      <c r="S142" s="76"/>
      <c r="T142" s="194"/>
    </row>
    <row r="143" spans="1:20" ht="42.75">
      <c r="A143" s="167"/>
      <c r="B143" s="200"/>
      <c r="C143" s="368"/>
      <c r="D143" s="164" t="s">
        <v>14</v>
      </c>
      <c r="E143" s="365" t="s">
        <v>760</v>
      </c>
      <c r="F143" s="187" t="s">
        <v>130</v>
      </c>
      <c r="G143" s="93" t="s">
        <v>791</v>
      </c>
      <c r="H143" s="119" t="s">
        <v>535</v>
      </c>
      <c r="I143" s="76" t="s">
        <v>619</v>
      </c>
      <c r="J143" s="123">
        <v>511341000</v>
      </c>
      <c r="K143" s="98"/>
      <c r="L143" s="123"/>
      <c r="M143" s="98"/>
      <c r="N143" s="123"/>
      <c r="O143" s="98"/>
      <c r="P143" s="123"/>
      <c r="Q143" s="98"/>
      <c r="R143" s="123"/>
      <c r="S143" s="98"/>
      <c r="T143" s="123"/>
    </row>
    <row r="144" spans="1:20" ht="42.75">
      <c r="A144" s="167"/>
      <c r="B144" s="200"/>
      <c r="C144" s="368"/>
      <c r="D144" s="163"/>
      <c r="E144" s="365"/>
      <c r="F144" s="142" t="s">
        <v>132</v>
      </c>
      <c r="G144" s="93" t="s">
        <v>792</v>
      </c>
      <c r="H144" s="76" t="s">
        <v>564</v>
      </c>
      <c r="I144" s="76" t="s">
        <v>564</v>
      </c>
      <c r="J144" s="123">
        <v>677514000</v>
      </c>
      <c r="K144" s="76"/>
      <c r="L144" s="123"/>
      <c r="M144" s="76"/>
      <c r="N144" s="123"/>
      <c r="O144" s="76"/>
      <c r="P144" s="123"/>
      <c r="Q144" s="76"/>
      <c r="R144" s="123"/>
      <c r="S144" s="76"/>
      <c r="T144" s="123"/>
    </row>
    <row r="145" spans="1:20" ht="25.5" customHeight="1">
      <c r="A145" s="167"/>
      <c r="B145" s="200"/>
      <c r="C145" s="368"/>
      <c r="D145" s="163"/>
      <c r="E145" s="171"/>
      <c r="F145" s="177" t="s">
        <v>709</v>
      </c>
      <c r="G145" s="113"/>
      <c r="H145" s="69"/>
      <c r="I145" s="76"/>
      <c r="J145" s="194"/>
      <c r="K145" s="76"/>
      <c r="L145" s="194"/>
      <c r="M145" s="76"/>
      <c r="N145" s="194"/>
      <c r="O145" s="76"/>
      <c r="P145" s="194"/>
      <c r="Q145" s="76"/>
      <c r="R145" s="194"/>
      <c r="S145" s="76"/>
      <c r="T145" s="194"/>
    </row>
    <row r="146" spans="1:20" ht="42.75">
      <c r="A146" s="167"/>
      <c r="B146" s="200"/>
      <c r="C146" s="368"/>
      <c r="D146" s="163"/>
      <c r="E146" s="188"/>
      <c r="F146" s="178" t="s">
        <v>158</v>
      </c>
      <c r="G146" s="93" t="s">
        <v>159</v>
      </c>
      <c r="H146" s="119"/>
      <c r="I146" s="76"/>
      <c r="J146" s="195"/>
      <c r="K146" s="76"/>
      <c r="L146" s="195"/>
      <c r="M146" s="76" t="s">
        <v>686</v>
      </c>
      <c r="N146" s="195">
        <v>377379000</v>
      </c>
      <c r="O146" s="76" t="s">
        <v>686</v>
      </c>
      <c r="P146" s="195">
        <v>428000000</v>
      </c>
      <c r="Q146" s="98" t="s">
        <v>450</v>
      </c>
      <c r="R146" s="195">
        <v>450000000</v>
      </c>
      <c r="S146" s="98" t="s">
        <v>450</v>
      </c>
      <c r="T146" s="195">
        <v>465000000</v>
      </c>
    </row>
    <row r="147" spans="1:20" ht="57">
      <c r="A147" s="167"/>
      <c r="B147" s="200"/>
      <c r="C147" s="368"/>
      <c r="D147" s="163"/>
      <c r="E147" s="188"/>
      <c r="F147" s="178" t="s">
        <v>160</v>
      </c>
      <c r="G147" s="93" t="s">
        <v>161</v>
      </c>
      <c r="H147" s="119"/>
      <c r="I147" s="76"/>
      <c r="J147" s="195"/>
      <c r="K147" s="76"/>
      <c r="L147" s="195"/>
      <c r="M147" s="76" t="s">
        <v>482</v>
      </c>
      <c r="N147" s="195">
        <v>259808000</v>
      </c>
      <c r="O147" s="76" t="s">
        <v>482</v>
      </c>
      <c r="P147" s="195">
        <v>309595940</v>
      </c>
      <c r="Q147" s="98" t="s">
        <v>450</v>
      </c>
      <c r="R147" s="195">
        <v>320500000</v>
      </c>
      <c r="S147" s="98" t="s">
        <v>450</v>
      </c>
      <c r="T147" s="195">
        <v>345000000</v>
      </c>
    </row>
    <row r="148" spans="1:20" ht="71.25">
      <c r="A148" s="167"/>
      <c r="B148" s="200"/>
      <c r="C148" s="368"/>
      <c r="D148" s="163"/>
      <c r="E148" s="188"/>
      <c r="F148" s="179" t="s">
        <v>687</v>
      </c>
      <c r="G148" s="93" t="s">
        <v>164</v>
      </c>
      <c r="H148" s="119"/>
      <c r="I148" s="76"/>
      <c r="J148" s="195"/>
      <c r="K148" s="76"/>
      <c r="L148" s="195"/>
      <c r="M148" s="76" t="s">
        <v>482</v>
      </c>
      <c r="N148" s="195">
        <v>290296000</v>
      </c>
      <c r="O148" s="76" t="s">
        <v>482</v>
      </c>
      <c r="P148" s="195">
        <v>300000000</v>
      </c>
      <c r="Q148" s="98" t="s">
        <v>450</v>
      </c>
      <c r="R148" s="195">
        <v>324550000</v>
      </c>
      <c r="S148" s="98" t="s">
        <v>450</v>
      </c>
      <c r="T148" s="195">
        <v>355250000</v>
      </c>
    </row>
    <row r="149" spans="1:20" ht="28.5">
      <c r="A149" s="167"/>
      <c r="B149" s="200"/>
      <c r="C149" s="368"/>
      <c r="D149" s="163"/>
      <c r="E149" s="188"/>
      <c r="F149" s="180" t="s">
        <v>165</v>
      </c>
      <c r="G149" s="113" t="s">
        <v>166</v>
      </c>
      <c r="H149" s="119"/>
      <c r="I149" s="76"/>
      <c r="J149" s="195"/>
      <c r="K149" s="76"/>
      <c r="L149" s="195"/>
      <c r="M149" s="76" t="s">
        <v>681</v>
      </c>
      <c r="N149" s="194">
        <v>584793000</v>
      </c>
      <c r="O149" s="76" t="s">
        <v>681</v>
      </c>
      <c r="P149" s="194">
        <v>625950000</v>
      </c>
      <c r="Q149" s="76" t="s">
        <v>450</v>
      </c>
      <c r="R149" s="194">
        <v>630000000</v>
      </c>
      <c r="S149" s="76" t="s">
        <v>450</v>
      </c>
      <c r="T149" s="194">
        <v>685000000</v>
      </c>
    </row>
    <row r="150" spans="1:20" ht="28.5">
      <c r="A150" s="167"/>
      <c r="B150" s="200"/>
      <c r="C150" s="368"/>
      <c r="D150" s="163"/>
      <c r="E150" s="188"/>
      <c r="F150" s="178" t="s">
        <v>693</v>
      </c>
      <c r="G150" s="113" t="s">
        <v>166</v>
      </c>
      <c r="H150" s="119"/>
      <c r="I150" s="76"/>
      <c r="J150" s="195"/>
      <c r="K150" s="76"/>
      <c r="L150" s="195"/>
      <c r="M150" s="76" t="s">
        <v>681</v>
      </c>
      <c r="N150" s="194">
        <v>584793000</v>
      </c>
      <c r="O150" s="76" t="s">
        <v>681</v>
      </c>
      <c r="P150" s="194">
        <v>625950000</v>
      </c>
      <c r="Q150" s="76" t="s">
        <v>450</v>
      </c>
      <c r="R150" s="194">
        <v>630000000</v>
      </c>
      <c r="S150" s="76" t="s">
        <v>450</v>
      </c>
      <c r="T150" s="194">
        <v>685000000</v>
      </c>
    </row>
    <row r="151" spans="1:20" ht="42.75">
      <c r="A151" s="167"/>
      <c r="B151" s="200"/>
      <c r="C151" s="368"/>
      <c r="D151" s="163"/>
      <c r="E151" s="188"/>
      <c r="F151" s="178" t="s">
        <v>685</v>
      </c>
      <c r="G151" s="93" t="s">
        <v>182</v>
      </c>
      <c r="H151" s="69"/>
      <c r="I151" s="98"/>
      <c r="J151" s="123"/>
      <c r="K151" s="98"/>
      <c r="L151" s="123"/>
      <c r="M151" s="98" t="s">
        <v>586</v>
      </c>
      <c r="N151" s="123">
        <v>300000000</v>
      </c>
      <c r="O151" s="98" t="s">
        <v>586</v>
      </c>
      <c r="P151" s="123">
        <v>320000000</v>
      </c>
      <c r="Q151" s="98" t="s">
        <v>450</v>
      </c>
      <c r="R151" s="123">
        <v>350000000</v>
      </c>
      <c r="S151" s="98" t="s">
        <v>450</v>
      </c>
      <c r="T151" s="123">
        <v>365000000</v>
      </c>
    </row>
    <row r="152" spans="1:20" ht="38.25">
      <c r="A152" s="167"/>
      <c r="B152" s="200"/>
      <c r="C152" s="368"/>
      <c r="D152" s="163"/>
      <c r="E152" s="188"/>
      <c r="F152" s="178" t="s">
        <v>190</v>
      </c>
      <c r="G152" s="93" t="s">
        <v>191</v>
      </c>
      <c r="H152" s="69"/>
      <c r="I152" s="76"/>
      <c r="J152" s="123"/>
      <c r="K152" s="76"/>
      <c r="L152" s="123"/>
      <c r="M152" s="76" t="s">
        <v>586</v>
      </c>
      <c r="N152" s="123">
        <v>150000000</v>
      </c>
      <c r="O152" s="76" t="s">
        <v>586</v>
      </c>
      <c r="P152" s="123">
        <v>160500000</v>
      </c>
      <c r="Q152" s="98" t="s">
        <v>450</v>
      </c>
      <c r="R152" s="123">
        <v>200000000</v>
      </c>
      <c r="S152" s="98" t="s">
        <v>450</v>
      </c>
      <c r="T152" s="123">
        <v>225000000</v>
      </c>
    </row>
    <row r="153" spans="1:20" ht="42.75">
      <c r="A153" s="167"/>
      <c r="B153" s="200"/>
      <c r="C153" s="368"/>
      <c r="D153" s="163"/>
      <c r="E153" s="188"/>
      <c r="F153" s="142" t="s">
        <v>200</v>
      </c>
      <c r="G153" s="105" t="s">
        <v>201</v>
      </c>
      <c r="H153" s="119" t="s">
        <v>697</v>
      </c>
      <c r="I153" s="76" t="s">
        <v>696</v>
      </c>
      <c r="J153" s="194">
        <v>244600000</v>
      </c>
      <c r="K153" s="76" t="s">
        <v>621</v>
      </c>
      <c r="L153" s="194">
        <v>1925911300</v>
      </c>
      <c r="M153" s="76"/>
      <c r="N153" s="194"/>
      <c r="O153" s="76"/>
      <c r="P153" s="194"/>
      <c r="Q153" s="76"/>
      <c r="R153" s="194"/>
      <c r="S153" s="76"/>
      <c r="T153" s="194"/>
    </row>
    <row r="154" spans="1:20" ht="42.75">
      <c r="A154" s="167"/>
      <c r="B154" s="200"/>
      <c r="C154" s="368"/>
      <c r="D154" s="163"/>
      <c r="E154" s="188"/>
      <c r="F154" s="142" t="s">
        <v>695</v>
      </c>
      <c r="G154" s="105" t="s">
        <v>201</v>
      </c>
      <c r="H154" s="119"/>
      <c r="I154" s="76"/>
      <c r="J154" s="194"/>
      <c r="K154" s="76"/>
      <c r="L154" s="194"/>
      <c r="M154" s="76" t="s">
        <v>673</v>
      </c>
      <c r="N154" s="194">
        <v>674215000</v>
      </c>
      <c r="O154" s="76" t="s">
        <v>673</v>
      </c>
      <c r="P154" s="194">
        <v>728267680</v>
      </c>
      <c r="Q154" s="76" t="s">
        <v>450</v>
      </c>
      <c r="R154" s="194">
        <v>750000000</v>
      </c>
      <c r="S154" s="76" t="s">
        <v>450</v>
      </c>
      <c r="T154" s="194">
        <v>765000000</v>
      </c>
    </row>
    <row r="155" spans="1:20" ht="28.5">
      <c r="A155" s="167"/>
      <c r="B155" s="200"/>
      <c r="C155" s="368"/>
      <c r="D155" s="163"/>
      <c r="E155" s="188"/>
      <c r="F155" s="178" t="s">
        <v>692</v>
      </c>
      <c r="G155" s="93" t="s">
        <v>169</v>
      </c>
      <c r="H155" s="119"/>
      <c r="I155" s="76"/>
      <c r="J155" s="123"/>
      <c r="K155" s="76"/>
      <c r="L155" s="123"/>
      <c r="M155" s="76"/>
      <c r="N155" s="123">
        <v>155227500</v>
      </c>
      <c r="O155" s="76"/>
      <c r="P155" s="123">
        <v>166307425</v>
      </c>
      <c r="Q155" s="98" t="s">
        <v>450</v>
      </c>
      <c r="R155" s="123">
        <v>200000000</v>
      </c>
      <c r="S155" s="98" t="s">
        <v>450</v>
      </c>
      <c r="T155" s="123">
        <v>225000000</v>
      </c>
    </row>
    <row r="156" spans="1:20" ht="71.25">
      <c r="A156" s="167"/>
      <c r="B156" s="200"/>
      <c r="C156" s="368"/>
      <c r="D156" s="163"/>
      <c r="E156" s="188"/>
      <c r="F156" s="142" t="s">
        <v>702</v>
      </c>
      <c r="G156" s="105" t="s">
        <v>212</v>
      </c>
      <c r="H156" s="119"/>
      <c r="I156" s="76"/>
      <c r="J156" s="194"/>
      <c r="K156" s="76"/>
      <c r="L156" s="194"/>
      <c r="M156" s="76" t="s">
        <v>534</v>
      </c>
      <c r="N156" s="194">
        <v>277728600</v>
      </c>
      <c r="O156" s="76" t="s">
        <v>534</v>
      </c>
      <c r="P156" s="194">
        <v>258811600</v>
      </c>
      <c r="Q156" s="98" t="s">
        <v>450</v>
      </c>
      <c r="R156" s="194">
        <v>275000000</v>
      </c>
      <c r="S156" s="98" t="s">
        <v>450</v>
      </c>
      <c r="T156" s="194">
        <v>300000000</v>
      </c>
    </row>
    <row r="157" spans="1:20" ht="57">
      <c r="A157" s="167"/>
      <c r="B157" s="200"/>
      <c r="C157" s="368"/>
      <c r="D157" s="163"/>
      <c r="E157" s="188"/>
      <c r="F157" s="142" t="s">
        <v>703</v>
      </c>
      <c r="G157" s="105" t="s">
        <v>704</v>
      </c>
      <c r="H157" s="119"/>
      <c r="I157" s="76"/>
      <c r="J157" s="194"/>
      <c r="K157" s="76"/>
      <c r="L157" s="194"/>
      <c r="M157" s="76" t="s">
        <v>580</v>
      </c>
      <c r="N157" s="194">
        <v>424135000</v>
      </c>
      <c r="O157" s="76" t="s">
        <v>580</v>
      </c>
      <c r="P157" s="194">
        <v>551892090</v>
      </c>
      <c r="Q157" s="98"/>
      <c r="R157" s="194">
        <v>575000000</v>
      </c>
      <c r="S157" s="98"/>
      <c r="T157" s="194">
        <v>600000000</v>
      </c>
    </row>
    <row r="158" spans="1:20" ht="28.5">
      <c r="A158" s="167"/>
      <c r="B158" s="200"/>
      <c r="C158" s="368"/>
      <c r="D158" s="163"/>
      <c r="E158" s="188"/>
      <c r="F158" s="143" t="s">
        <v>688</v>
      </c>
      <c r="G158" s="93" t="s">
        <v>309</v>
      </c>
      <c r="H158" s="69"/>
      <c r="I158" s="76"/>
      <c r="J158" s="194"/>
      <c r="K158" s="76"/>
      <c r="L158" s="194"/>
      <c r="M158" s="76" t="s">
        <v>580</v>
      </c>
      <c r="N158" s="123">
        <v>425278600</v>
      </c>
      <c r="O158" s="76" t="s">
        <v>580</v>
      </c>
      <c r="P158" s="194">
        <v>459030000</v>
      </c>
      <c r="Q158" s="76" t="s">
        <v>450</v>
      </c>
      <c r="R158" s="194">
        <v>475000000</v>
      </c>
      <c r="S158" s="76" t="s">
        <v>450</v>
      </c>
      <c r="T158" s="194">
        <v>500000000</v>
      </c>
    </row>
    <row r="159" spans="1:20" ht="71.25">
      <c r="A159" s="167"/>
      <c r="B159" s="200"/>
      <c r="C159" s="368"/>
      <c r="D159" s="163"/>
      <c r="E159" s="188"/>
      <c r="F159" s="142" t="s">
        <v>217</v>
      </c>
      <c r="G159" s="105" t="s">
        <v>218</v>
      </c>
      <c r="H159" s="69"/>
      <c r="I159" s="76"/>
      <c r="J159" s="194"/>
      <c r="K159" s="76"/>
      <c r="L159" s="194"/>
      <c r="M159" s="76" t="s">
        <v>690</v>
      </c>
      <c r="N159" s="194">
        <v>707823000</v>
      </c>
      <c r="O159" s="76" t="s">
        <v>690</v>
      </c>
      <c r="P159" s="194">
        <v>771532060</v>
      </c>
      <c r="Q159" s="98" t="s">
        <v>450</v>
      </c>
      <c r="R159" s="194">
        <v>785500000</v>
      </c>
      <c r="S159" s="98" t="s">
        <v>450</v>
      </c>
      <c r="T159" s="194">
        <v>800000000</v>
      </c>
    </row>
    <row r="160" spans="1:20" ht="71.25">
      <c r="A160" s="167"/>
      <c r="B160" s="200"/>
      <c r="C160" s="368"/>
      <c r="D160" s="163"/>
      <c r="E160" s="188"/>
      <c r="F160" s="142" t="s">
        <v>689</v>
      </c>
      <c r="G160" s="105" t="s">
        <v>691</v>
      </c>
      <c r="H160" s="69"/>
      <c r="I160" s="76"/>
      <c r="J160" s="194"/>
      <c r="K160" s="76"/>
      <c r="L160" s="194"/>
      <c r="M160" s="76" t="s">
        <v>690</v>
      </c>
      <c r="N160" s="194">
        <v>739527000</v>
      </c>
      <c r="O160" s="76" t="s">
        <v>690</v>
      </c>
      <c r="P160" s="194">
        <v>792870000</v>
      </c>
      <c r="Q160" s="98" t="s">
        <v>450</v>
      </c>
      <c r="R160" s="194">
        <v>800000000</v>
      </c>
      <c r="S160" s="98" t="s">
        <v>450</v>
      </c>
      <c r="T160" s="194">
        <v>825000000</v>
      </c>
    </row>
    <row r="161" spans="1:20" ht="42.75">
      <c r="A161" s="167"/>
      <c r="B161" s="200"/>
      <c r="C161" s="368"/>
      <c r="D161" s="163"/>
      <c r="E161" s="188"/>
      <c r="F161" s="142" t="s">
        <v>684</v>
      </c>
      <c r="G161" s="105" t="s">
        <v>224</v>
      </c>
      <c r="H161" s="69"/>
      <c r="I161" s="76"/>
      <c r="J161" s="194"/>
      <c r="K161" s="76"/>
      <c r="L161" s="194"/>
      <c r="M161" s="76" t="s">
        <v>586</v>
      </c>
      <c r="N161" s="194">
        <v>337922500</v>
      </c>
      <c r="O161" s="76" t="s">
        <v>586</v>
      </c>
      <c r="P161" s="194">
        <v>359725695</v>
      </c>
      <c r="Q161" s="76" t="s">
        <v>450</v>
      </c>
      <c r="R161" s="194">
        <v>400000000</v>
      </c>
      <c r="S161" s="76" t="s">
        <v>450</v>
      </c>
      <c r="T161" s="194">
        <v>420000000</v>
      </c>
    </row>
    <row r="162" spans="1:20" ht="57">
      <c r="A162" s="167"/>
      <c r="B162" s="200"/>
      <c r="C162" s="368"/>
      <c r="D162" s="163"/>
      <c r="E162" s="188"/>
      <c r="F162" s="142" t="s">
        <v>225</v>
      </c>
      <c r="G162" s="105" t="s">
        <v>226</v>
      </c>
      <c r="H162" s="69"/>
      <c r="I162" s="76"/>
      <c r="J162" s="194"/>
      <c r="K162" s="76"/>
      <c r="L162" s="194"/>
      <c r="M162" s="76" t="s">
        <v>580</v>
      </c>
      <c r="N162" s="194">
        <v>506660500</v>
      </c>
      <c r="O162" s="76" t="s">
        <v>580</v>
      </c>
      <c r="P162" s="194">
        <v>542126735</v>
      </c>
      <c r="Q162" s="76" t="s">
        <v>581</v>
      </c>
      <c r="R162" s="194">
        <v>565000000</v>
      </c>
      <c r="S162" s="76" t="s">
        <v>581</v>
      </c>
      <c r="T162" s="194">
        <v>600000000</v>
      </c>
    </row>
    <row r="163" spans="1:20" ht="28.5">
      <c r="A163" s="167"/>
      <c r="B163" s="200"/>
      <c r="C163" s="368"/>
      <c r="D163" s="163"/>
      <c r="E163" s="188"/>
      <c r="F163" s="142" t="s">
        <v>698</v>
      </c>
      <c r="G163" s="105" t="s">
        <v>699</v>
      </c>
      <c r="H163" s="69"/>
      <c r="I163" s="76"/>
      <c r="J163" s="194"/>
      <c r="K163" s="76"/>
      <c r="L163" s="194"/>
      <c r="M163" s="76" t="s">
        <v>534</v>
      </c>
      <c r="N163" s="194">
        <v>224629900</v>
      </c>
      <c r="O163" s="76" t="s">
        <v>534</v>
      </c>
      <c r="P163" s="194">
        <v>245098373</v>
      </c>
      <c r="Q163" s="76" t="s">
        <v>450</v>
      </c>
      <c r="R163" s="194">
        <v>250000000</v>
      </c>
      <c r="S163" s="76" t="s">
        <v>450</v>
      </c>
      <c r="T163" s="194">
        <v>275000000</v>
      </c>
    </row>
    <row r="164" spans="1:20" ht="28.5">
      <c r="A164" s="167"/>
      <c r="B164" s="200"/>
      <c r="C164" s="368"/>
      <c r="D164" s="163"/>
      <c r="E164" s="188"/>
      <c r="F164" s="142" t="s">
        <v>700</v>
      </c>
      <c r="G164" s="105" t="s">
        <v>701</v>
      </c>
      <c r="H164" s="69"/>
      <c r="I164" s="76"/>
      <c r="J164" s="194"/>
      <c r="K164" s="76"/>
      <c r="L164" s="194"/>
      <c r="M164" s="76" t="s">
        <v>534</v>
      </c>
      <c r="N164" s="194">
        <v>554550000</v>
      </c>
      <c r="O164" s="76" t="s">
        <v>534</v>
      </c>
      <c r="P164" s="194">
        <v>649897670</v>
      </c>
      <c r="Q164" s="76" t="s">
        <v>450</v>
      </c>
      <c r="R164" s="194">
        <v>650000000</v>
      </c>
      <c r="S164" s="76" t="s">
        <v>450</v>
      </c>
      <c r="T164" s="194">
        <v>670500000</v>
      </c>
    </row>
    <row r="165" spans="1:20" ht="38.25">
      <c r="A165" s="167"/>
      <c r="B165" s="200"/>
      <c r="C165" s="368"/>
      <c r="D165" s="163"/>
      <c r="E165" s="188"/>
      <c r="F165" s="177" t="s">
        <v>750</v>
      </c>
      <c r="G165" s="113"/>
      <c r="H165" s="69"/>
      <c r="I165" s="76"/>
      <c r="J165" s="194"/>
      <c r="K165" s="76"/>
      <c r="L165" s="194"/>
      <c r="M165" s="76"/>
      <c r="N165" s="194"/>
      <c r="O165" s="76"/>
      <c r="P165" s="194"/>
      <c r="Q165" s="76"/>
      <c r="R165" s="194"/>
      <c r="S165" s="76"/>
      <c r="T165" s="194"/>
    </row>
    <row r="166" spans="1:20" ht="42.75">
      <c r="A166" s="167"/>
      <c r="B166" s="200"/>
      <c r="C166" s="368"/>
      <c r="D166" s="163"/>
      <c r="E166" s="188"/>
      <c r="F166" s="142" t="s">
        <v>571</v>
      </c>
      <c r="G166" s="105" t="s">
        <v>572</v>
      </c>
      <c r="H166" s="69" t="s">
        <v>437</v>
      </c>
      <c r="I166" s="76" t="s">
        <v>569</v>
      </c>
      <c r="J166" s="194">
        <v>274912300</v>
      </c>
      <c r="K166" s="76"/>
      <c r="L166" s="194"/>
      <c r="M166" s="76" t="s">
        <v>573</v>
      </c>
      <c r="N166" s="194">
        <v>248230000</v>
      </c>
      <c r="O166" s="76" t="s">
        <v>573</v>
      </c>
      <c r="P166" s="194">
        <v>264897822</v>
      </c>
      <c r="Q166" s="76" t="s">
        <v>573</v>
      </c>
      <c r="R166" s="194">
        <v>275000000</v>
      </c>
      <c r="S166" s="76" t="s">
        <v>573</v>
      </c>
      <c r="T166" s="194">
        <v>300000000</v>
      </c>
    </row>
    <row r="167" spans="1:20" ht="57">
      <c r="A167" s="167"/>
      <c r="B167" s="200"/>
      <c r="C167" s="368"/>
      <c r="D167" s="163"/>
      <c r="E167" s="188"/>
      <c r="F167" s="142" t="s">
        <v>574</v>
      </c>
      <c r="G167" s="105" t="s">
        <v>575</v>
      </c>
      <c r="H167" s="69"/>
      <c r="I167" s="76"/>
      <c r="J167" s="194"/>
      <c r="K167" s="76"/>
      <c r="L167" s="194"/>
      <c r="M167" s="76" t="s">
        <v>535</v>
      </c>
      <c r="N167" s="194">
        <v>629944000</v>
      </c>
      <c r="O167" s="76" t="s">
        <v>535</v>
      </c>
      <c r="P167" s="194">
        <v>674040080</v>
      </c>
      <c r="Q167" s="76" t="s">
        <v>535</v>
      </c>
      <c r="R167" s="194">
        <v>685500000</v>
      </c>
      <c r="S167" s="76" t="s">
        <v>535</v>
      </c>
      <c r="T167" s="194">
        <v>700000000</v>
      </c>
    </row>
    <row r="168" spans="1:20" ht="28.5">
      <c r="A168" s="167"/>
      <c r="B168" s="200"/>
      <c r="C168" s="368"/>
      <c r="D168" s="163"/>
      <c r="E168" s="188"/>
      <c r="F168" s="142" t="s">
        <v>267</v>
      </c>
      <c r="G168" s="93" t="s">
        <v>268</v>
      </c>
      <c r="H168" s="119" t="s">
        <v>459</v>
      </c>
      <c r="I168" s="119" t="s">
        <v>459</v>
      </c>
      <c r="J168" s="194">
        <v>92750000</v>
      </c>
      <c r="K168" s="76" t="s">
        <v>539</v>
      </c>
      <c r="L168" s="194">
        <v>74168000</v>
      </c>
      <c r="M168" s="76" t="s">
        <v>540</v>
      </c>
      <c r="N168" s="194">
        <v>75000000</v>
      </c>
      <c r="O168" s="76" t="s">
        <v>540</v>
      </c>
      <c r="P168" s="194">
        <v>80250000</v>
      </c>
      <c r="Q168" s="76" t="s">
        <v>540</v>
      </c>
      <c r="R168" s="194">
        <v>85250000</v>
      </c>
      <c r="S168" s="76" t="s">
        <v>540</v>
      </c>
      <c r="T168" s="194">
        <v>90000000</v>
      </c>
    </row>
    <row r="169" spans="1:20" ht="42.75">
      <c r="A169" s="167"/>
      <c r="B169" s="200"/>
      <c r="C169" s="368"/>
      <c r="D169" s="163"/>
      <c r="E169" s="188"/>
      <c r="F169" s="142" t="s">
        <v>269</v>
      </c>
      <c r="G169" s="105" t="s">
        <v>270</v>
      </c>
      <c r="H169" s="69" t="s">
        <v>541</v>
      </c>
      <c r="I169" s="69" t="s">
        <v>541</v>
      </c>
      <c r="J169" s="194">
        <v>2269634900</v>
      </c>
      <c r="K169" s="69" t="s">
        <v>542</v>
      </c>
      <c r="L169" s="194">
        <v>3500000000</v>
      </c>
      <c r="M169" s="69" t="s">
        <v>542</v>
      </c>
      <c r="N169" s="194">
        <v>3500000000</v>
      </c>
      <c r="O169" s="69" t="s">
        <v>450</v>
      </c>
      <c r="P169" s="194">
        <v>3745000000</v>
      </c>
      <c r="Q169" s="69" t="s">
        <v>450</v>
      </c>
      <c r="R169" s="194">
        <v>3850000000</v>
      </c>
      <c r="S169" s="69" t="s">
        <v>450</v>
      </c>
      <c r="T169" s="194">
        <v>4000000000</v>
      </c>
    </row>
    <row r="170" spans="1:20" ht="57">
      <c r="A170" s="167"/>
      <c r="B170" s="200"/>
      <c r="C170" s="368"/>
      <c r="D170" s="163"/>
      <c r="E170" s="188"/>
      <c r="F170" s="142" t="s">
        <v>549</v>
      </c>
      <c r="G170" s="105" t="s">
        <v>550</v>
      </c>
      <c r="H170" s="69" t="s">
        <v>450</v>
      </c>
      <c r="I170" s="69" t="s">
        <v>450</v>
      </c>
      <c r="J170" s="194">
        <v>1532786000</v>
      </c>
      <c r="K170" s="69" t="s">
        <v>551</v>
      </c>
      <c r="L170" s="194">
        <v>532786000</v>
      </c>
      <c r="M170" s="69"/>
      <c r="N170" s="194"/>
      <c r="O170" s="69"/>
      <c r="P170" s="194"/>
      <c r="Q170" s="69"/>
      <c r="R170" s="194"/>
      <c r="S170" s="69"/>
      <c r="T170" s="194"/>
    </row>
    <row r="171" spans="1:20" ht="42.75">
      <c r="A171" s="167"/>
      <c r="B171" s="200"/>
      <c r="C171" s="368"/>
      <c r="D171" s="163"/>
      <c r="E171" s="188"/>
      <c r="F171" s="142" t="s">
        <v>271</v>
      </c>
      <c r="G171" s="93" t="s">
        <v>793</v>
      </c>
      <c r="H171" s="69"/>
      <c r="I171" s="76"/>
      <c r="J171" s="194"/>
      <c r="K171" s="69" t="s">
        <v>543</v>
      </c>
      <c r="L171" s="194">
        <v>100000000</v>
      </c>
      <c r="M171" s="76" t="s">
        <v>538</v>
      </c>
      <c r="N171" s="194">
        <v>135000000</v>
      </c>
      <c r="O171" s="76" t="s">
        <v>538</v>
      </c>
      <c r="P171" s="194">
        <v>144450000</v>
      </c>
      <c r="Q171" s="76" t="s">
        <v>538</v>
      </c>
      <c r="R171" s="194">
        <v>165000000</v>
      </c>
      <c r="S171" s="76" t="s">
        <v>538</v>
      </c>
      <c r="T171" s="194">
        <v>175000000</v>
      </c>
    </row>
    <row r="172" spans="1:20" ht="71.25">
      <c r="A172" s="167"/>
      <c r="B172" s="200"/>
      <c r="C172" s="368"/>
      <c r="D172" s="163"/>
      <c r="E172" s="188"/>
      <c r="F172" s="142" t="s">
        <v>273</v>
      </c>
      <c r="G172" s="93" t="s">
        <v>794</v>
      </c>
      <c r="H172" s="69"/>
      <c r="I172" s="76"/>
      <c r="J172" s="194"/>
      <c r="K172" s="76" t="s">
        <v>544</v>
      </c>
      <c r="L172" s="194">
        <v>1400000000</v>
      </c>
      <c r="M172" s="76" t="s">
        <v>544</v>
      </c>
      <c r="N172" s="194">
        <v>4400000000</v>
      </c>
      <c r="O172" s="76" t="s">
        <v>544</v>
      </c>
      <c r="P172" s="194">
        <v>4400000000</v>
      </c>
      <c r="Q172" s="76" t="s">
        <v>544</v>
      </c>
      <c r="R172" s="194">
        <v>4400000000</v>
      </c>
      <c r="S172" s="76" t="s">
        <v>544</v>
      </c>
      <c r="T172" s="194">
        <v>4400000000</v>
      </c>
    </row>
    <row r="173" spans="1:20" ht="57">
      <c r="A173" s="167"/>
      <c r="B173" s="200"/>
      <c r="C173" s="368"/>
      <c r="D173" s="163"/>
      <c r="E173" s="188"/>
      <c r="F173" s="142" t="s">
        <v>275</v>
      </c>
      <c r="G173" s="93" t="s">
        <v>795</v>
      </c>
      <c r="H173" s="76" t="s">
        <v>547</v>
      </c>
      <c r="I173" s="76" t="s">
        <v>546</v>
      </c>
      <c r="J173" s="194">
        <v>746067000</v>
      </c>
      <c r="K173" s="76" t="s">
        <v>545</v>
      </c>
      <c r="L173" s="194">
        <v>750000000</v>
      </c>
      <c r="M173" s="76" t="s">
        <v>545</v>
      </c>
      <c r="N173" s="194">
        <v>800000000</v>
      </c>
      <c r="O173" s="76" t="s">
        <v>545</v>
      </c>
      <c r="P173" s="194">
        <v>800000000</v>
      </c>
      <c r="Q173" s="76" t="s">
        <v>545</v>
      </c>
      <c r="R173" s="194">
        <v>850000000</v>
      </c>
      <c r="S173" s="76" t="s">
        <v>545</v>
      </c>
      <c r="T173" s="194">
        <v>850000000</v>
      </c>
    </row>
    <row r="174" spans="1:20" ht="42.75">
      <c r="A174" s="167"/>
      <c r="B174" s="200"/>
      <c r="C174" s="368"/>
      <c r="D174" s="163"/>
      <c r="E174" s="188"/>
      <c r="F174" s="142" t="s">
        <v>277</v>
      </c>
      <c r="G174" s="105" t="s">
        <v>278</v>
      </c>
      <c r="H174" s="69" t="s">
        <v>437</v>
      </c>
      <c r="I174" s="76" t="s">
        <v>437</v>
      </c>
      <c r="J174" s="194">
        <v>3500000000</v>
      </c>
      <c r="K174" s="76" t="s">
        <v>548</v>
      </c>
      <c r="L174" s="194">
        <v>5492400000</v>
      </c>
      <c r="M174" s="76" t="s">
        <v>548</v>
      </c>
      <c r="N174" s="194">
        <v>5500000000</v>
      </c>
      <c r="O174" s="76" t="s">
        <v>548</v>
      </c>
      <c r="P174" s="194">
        <v>5500000000</v>
      </c>
      <c r="Q174" s="76" t="s">
        <v>548</v>
      </c>
      <c r="R174" s="194">
        <v>5500000000</v>
      </c>
      <c r="S174" s="76" t="s">
        <v>548</v>
      </c>
      <c r="T174" s="194">
        <v>5500000000</v>
      </c>
    </row>
    <row r="175" spans="1:20" ht="42.75">
      <c r="A175" s="167"/>
      <c r="B175" s="200"/>
      <c r="C175" s="368"/>
      <c r="D175" s="163"/>
      <c r="E175" s="188"/>
      <c r="F175" s="142" t="s">
        <v>279</v>
      </c>
      <c r="G175" s="105" t="s">
        <v>280</v>
      </c>
      <c r="H175" s="69"/>
      <c r="I175" s="76"/>
      <c r="J175" s="194"/>
      <c r="K175" s="76"/>
      <c r="L175" s="194"/>
      <c r="M175" s="76"/>
      <c r="N175" s="194">
        <v>600000000</v>
      </c>
      <c r="O175" s="76"/>
      <c r="P175" s="194">
        <v>642000000</v>
      </c>
      <c r="Q175" s="76"/>
      <c r="R175" s="194">
        <v>650000000</v>
      </c>
      <c r="S175" s="76"/>
      <c r="T175" s="194">
        <v>65500000</v>
      </c>
    </row>
    <row r="176" spans="1:20" ht="38.25">
      <c r="A176" s="167"/>
      <c r="B176" s="200"/>
      <c r="C176" s="368"/>
      <c r="D176" s="163"/>
      <c r="E176" s="188"/>
      <c r="F176" s="143" t="s">
        <v>281</v>
      </c>
      <c r="G176" s="93" t="s">
        <v>282</v>
      </c>
      <c r="H176" s="69"/>
      <c r="I176" s="76"/>
      <c r="J176" s="194"/>
      <c r="K176" s="76"/>
      <c r="L176" s="194"/>
      <c r="M176" s="76"/>
      <c r="N176" s="194"/>
      <c r="O176" s="76"/>
      <c r="P176" s="194"/>
      <c r="Q176" s="76"/>
      <c r="R176" s="194"/>
      <c r="S176" s="76"/>
      <c r="T176" s="194"/>
    </row>
    <row r="177" spans="1:20" ht="42.75" customHeight="1">
      <c r="A177" s="167"/>
      <c r="B177" s="200"/>
      <c r="C177" s="368"/>
      <c r="D177" s="163"/>
      <c r="E177" s="188"/>
      <c r="F177" s="143" t="s">
        <v>283</v>
      </c>
      <c r="G177" s="93" t="s">
        <v>284</v>
      </c>
      <c r="H177" s="69"/>
      <c r="I177" s="76"/>
      <c r="J177" s="194"/>
      <c r="K177" s="76"/>
      <c r="L177" s="194"/>
      <c r="M177" s="98">
        <v>1</v>
      </c>
      <c r="N177" s="194">
        <v>114366000</v>
      </c>
      <c r="O177" s="98">
        <v>1</v>
      </c>
      <c r="P177" s="194">
        <v>120000000</v>
      </c>
      <c r="Q177" s="98">
        <v>1</v>
      </c>
      <c r="R177" s="194">
        <v>135000000</v>
      </c>
      <c r="S177" s="98">
        <v>1</v>
      </c>
      <c r="T177" s="194">
        <v>150000000</v>
      </c>
    </row>
    <row r="178" spans="1:20" ht="25.5">
      <c r="A178" s="167"/>
      <c r="B178" s="200"/>
      <c r="C178" s="368"/>
      <c r="D178" s="163"/>
      <c r="E178" s="188"/>
      <c r="F178" s="178" t="s">
        <v>289</v>
      </c>
      <c r="G178" s="93" t="s">
        <v>290</v>
      </c>
      <c r="H178" s="69" t="s">
        <v>444</v>
      </c>
      <c r="I178" s="69" t="s">
        <v>444</v>
      </c>
      <c r="J178" s="194">
        <v>284761500</v>
      </c>
      <c r="K178" s="69" t="s">
        <v>444</v>
      </c>
      <c r="L178" s="194">
        <v>284438600</v>
      </c>
      <c r="M178" s="69" t="s">
        <v>444</v>
      </c>
      <c r="N178" s="194"/>
      <c r="O178" s="69" t="s">
        <v>444</v>
      </c>
      <c r="P178" s="194"/>
      <c r="Q178" s="69" t="s">
        <v>444</v>
      </c>
      <c r="R178" s="194"/>
      <c r="S178" s="69" t="s">
        <v>444</v>
      </c>
      <c r="T178" s="194"/>
    </row>
    <row r="179" spans="1:20" ht="38.25">
      <c r="A179" s="167"/>
      <c r="B179" s="200"/>
      <c r="C179" s="368"/>
      <c r="D179" s="163"/>
      <c r="E179" s="188"/>
      <c r="F179" s="178" t="s">
        <v>291</v>
      </c>
      <c r="G179" s="93" t="s">
        <v>292</v>
      </c>
      <c r="H179" s="76" t="s">
        <v>450</v>
      </c>
      <c r="I179" s="76" t="s">
        <v>450</v>
      </c>
      <c r="J179" s="194">
        <v>373578850</v>
      </c>
      <c r="K179" s="76" t="s">
        <v>569</v>
      </c>
      <c r="L179" s="194">
        <v>332822100</v>
      </c>
      <c r="M179" s="76" t="s">
        <v>456</v>
      </c>
      <c r="N179" s="194">
        <v>368696000</v>
      </c>
      <c r="O179" s="76" t="s">
        <v>456</v>
      </c>
      <c r="P179" s="194">
        <v>396717295</v>
      </c>
      <c r="Q179" s="76" t="s">
        <v>456</v>
      </c>
      <c r="R179" s="194">
        <v>400000000</v>
      </c>
      <c r="S179" s="76" t="s">
        <v>456</v>
      </c>
      <c r="T179" s="194">
        <v>400000000</v>
      </c>
    </row>
    <row r="180" spans="1:20" ht="38.25">
      <c r="A180" s="167"/>
      <c r="B180" s="200"/>
      <c r="C180" s="368"/>
      <c r="D180" s="163"/>
      <c r="E180" s="188"/>
      <c r="F180" s="178" t="s">
        <v>293</v>
      </c>
      <c r="G180" s="93" t="s">
        <v>290</v>
      </c>
      <c r="H180" s="69"/>
      <c r="I180" s="76"/>
      <c r="J180" s="194"/>
      <c r="K180" s="76" t="s">
        <v>457</v>
      </c>
      <c r="L180" s="194">
        <v>500000000</v>
      </c>
      <c r="M180" s="76" t="s">
        <v>543</v>
      </c>
      <c r="N180" s="194">
        <v>500000000</v>
      </c>
      <c r="O180" s="76" t="s">
        <v>543</v>
      </c>
      <c r="P180" s="194">
        <v>535000000</v>
      </c>
      <c r="Q180" s="76" t="s">
        <v>543</v>
      </c>
      <c r="R180" s="194">
        <v>550000000</v>
      </c>
      <c r="S180" s="76" t="s">
        <v>543</v>
      </c>
      <c r="T180" s="194">
        <v>560000000</v>
      </c>
    </row>
    <row r="181" spans="1:20" ht="28.5">
      <c r="A181" s="167"/>
      <c r="B181" s="200"/>
      <c r="C181" s="368"/>
      <c r="D181" s="163"/>
      <c r="E181" s="188"/>
      <c r="F181" s="178" t="s">
        <v>294</v>
      </c>
      <c r="G181" s="93" t="s">
        <v>295</v>
      </c>
      <c r="H181" s="69" t="s">
        <v>458</v>
      </c>
      <c r="I181" s="69"/>
      <c r="J181" s="194"/>
      <c r="K181" s="69" t="s">
        <v>459</v>
      </c>
      <c r="L181" s="194">
        <v>1000000000</v>
      </c>
      <c r="M181" s="69" t="s">
        <v>459</v>
      </c>
      <c r="N181" s="194">
        <v>834208350</v>
      </c>
      <c r="O181" s="69" t="s">
        <v>459</v>
      </c>
      <c r="P181" s="194">
        <v>1070000000</v>
      </c>
      <c r="Q181" s="69" t="s">
        <v>459</v>
      </c>
      <c r="R181" s="194">
        <v>1075000000</v>
      </c>
      <c r="S181" s="69" t="s">
        <v>459</v>
      </c>
      <c r="T181" s="194">
        <v>1100000000</v>
      </c>
    </row>
    <row r="182" spans="1:20" ht="28.5">
      <c r="A182" s="167"/>
      <c r="B182" s="200"/>
      <c r="C182" s="368"/>
      <c r="D182" s="163"/>
      <c r="E182" s="188"/>
      <c r="F182" s="178" t="s">
        <v>296</v>
      </c>
      <c r="G182" s="93" t="s">
        <v>297</v>
      </c>
      <c r="H182" s="69"/>
      <c r="I182" s="76"/>
      <c r="J182" s="194"/>
      <c r="K182" s="76" t="s">
        <v>564</v>
      </c>
      <c r="L182" s="194">
        <v>200000000</v>
      </c>
      <c r="M182" s="76" t="s">
        <v>453</v>
      </c>
      <c r="N182" s="194">
        <v>200000000</v>
      </c>
      <c r="O182" s="76" t="s">
        <v>453</v>
      </c>
      <c r="P182" s="194">
        <v>214000000</v>
      </c>
      <c r="Q182" s="76" t="s">
        <v>453</v>
      </c>
      <c r="R182" s="194">
        <v>225000000</v>
      </c>
      <c r="S182" s="76" t="s">
        <v>453</v>
      </c>
      <c r="T182" s="194">
        <v>250000000</v>
      </c>
    </row>
    <row r="183" spans="1:20" ht="28.5">
      <c r="A183" s="167"/>
      <c r="B183" s="200"/>
      <c r="C183" s="368"/>
      <c r="D183" s="163"/>
      <c r="E183" s="188"/>
      <c r="F183" s="143" t="s">
        <v>298</v>
      </c>
      <c r="G183" s="93" t="s">
        <v>292</v>
      </c>
      <c r="H183" s="69" t="s">
        <v>454</v>
      </c>
      <c r="I183" s="69" t="s">
        <v>454</v>
      </c>
      <c r="J183" s="194">
        <v>787112000</v>
      </c>
      <c r="K183" s="69" t="s">
        <v>454</v>
      </c>
      <c r="L183" s="194">
        <v>649927500</v>
      </c>
      <c r="M183" s="69" t="s">
        <v>454</v>
      </c>
      <c r="N183" s="194">
        <v>710531000</v>
      </c>
      <c r="O183" s="69" t="s">
        <v>454</v>
      </c>
      <c r="P183" s="194">
        <v>802500000</v>
      </c>
      <c r="Q183" s="69" t="s">
        <v>454</v>
      </c>
      <c r="R183" s="194">
        <v>850000000</v>
      </c>
      <c r="S183" s="69" t="s">
        <v>454</v>
      </c>
      <c r="T183" s="194">
        <v>875000000</v>
      </c>
    </row>
    <row r="184" spans="1:20" ht="28.5">
      <c r="A184" s="167"/>
      <c r="B184" s="200"/>
      <c r="C184" s="368"/>
      <c r="D184" s="163"/>
      <c r="E184" s="188"/>
      <c r="F184" s="178" t="s">
        <v>299</v>
      </c>
      <c r="G184" s="93" t="s">
        <v>292</v>
      </c>
      <c r="H184" s="76" t="s">
        <v>450</v>
      </c>
      <c r="I184" s="76" t="s">
        <v>450</v>
      </c>
      <c r="J184" s="194">
        <v>302270500</v>
      </c>
      <c r="K184" s="76" t="s">
        <v>455</v>
      </c>
      <c r="L184" s="194">
        <v>312545500</v>
      </c>
      <c r="M184" s="69" t="s">
        <v>570</v>
      </c>
      <c r="N184" s="194">
        <v>302102000</v>
      </c>
      <c r="O184" s="69" t="s">
        <v>570</v>
      </c>
      <c r="P184" s="194">
        <v>323429435</v>
      </c>
      <c r="Q184" s="69" t="s">
        <v>570</v>
      </c>
      <c r="R184" s="194">
        <v>350000000</v>
      </c>
      <c r="S184" s="69" t="s">
        <v>570</v>
      </c>
      <c r="T184" s="194">
        <v>365000000</v>
      </c>
    </row>
    <row r="185" spans="1:20" ht="38.25">
      <c r="A185" s="167"/>
      <c r="B185" s="200"/>
      <c r="C185" s="368"/>
      <c r="D185" s="163"/>
      <c r="E185" s="188"/>
      <c r="F185" s="178" t="s">
        <v>300</v>
      </c>
      <c r="G185" s="93" t="s">
        <v>301</v>
      </c>
      <c r="H185" s="76" t="s">
        <v>437</v>
      </c>
      <c r="I185" s="76" t="s">
        <v>437</v>
      </c>
      <c r="J185" s="194">
        <v>48463544500</v>
      </c>
      <c r="K185" s="76" t="s">
        <v>556</v>
      </c>
      <c r="L185" s="194">
        <v>29448273000</v>
      </c>
      <c r="M185" s="76" t="s">
        <v>556</v>
      </c>
      <c r="N185" s="194">
        <v>29453173300</v>
      </c>
      <c r="O185" s="76" t="s">
        <v>556</v>
      </c>
      <c r="P185" s="194">
        <v>31514895431</v>
      </c>
      <c r="Q185" s="76" t="s">
        <v>556</v>
      </c>
      <c r="R185" s="194">
        <v>31515000000</v>
      </c>
      <c r="S185" s="76" t="s">
        <v>556</v>
      </c>
      <c r="T185" s="194">
        <v>31515000000</v>
      </c>
    </row>
    <row r="186" spans="1:20" ht="28.5">
      <c r="A186" s="167"/>
      <c r="B186" s="200"/>
      <c r="C186" s="368"/>
      <c r="D186" s="163"/>
      <c r="E186" s="188"/>
      <c r="F186" s="178" t="s">
        <v>302</v>
      </c>
      <c r="G186" s="93" t="s">
        <v>303</v>
      </c>
      <c r="H186" s="69"/>
      <c r="I186" s="76"/>
      <c r="J186" s="194"/>
      <c r="K186" s="76" t="s">
        <v>453</v>
      </c>
      <c r="L186" s="194">
        <v>150000000</v>
      </c>
      <c r="M186" s="76" t="s">
        <v>453</v>
      </c>
      <c r="N186" s="194">
        <v>150000000</v>
      </c>
      <c r="O186" s="76" t="s">
        <v>453</v>
      </c>
      <c r="P186" s="194">
        <v>150000000</v>
      </c>
      <c r="Q186" s="76" t="s">
        <v>453</v>
      </c>
      <c r="R186" s="194">
        <v>150000000</v>
      </c>
      <c r="S186" s="76" t="s">
        <v>453</v>
      </c>
      <c r="T186" s="194">
        <v>150000000</v>
      </c>
    </row>
    <row r="187" spans="1:20" ht="28.5">
      <c r="A187" s="167"/>
      <c r="B187" s="200"/>
      <c r="C187" s="368"/>
      <c r="D187" s="163"/>
      <c r="E187" s="188"/>
      <c r="F187" s="178" t="s">
        <v>304</v>
      </c>
      <c r="G187" s="93" t="s">
        <v>305</v>
      </c>
      <c r="H187" s="69"/>
      <c r="I187" s="76" t="s">
        <v>553</v>
      </c>
      <c r="J187" s="194">
        <v>199250000</v>
      </c>
      <c r="K187" s="76" t="s">
        <v>552</v>
      </c>
      <c r="L187" s="194">
        <v>369155000</v>
      </c>
      <c r="M187" s="76" t="s">
        <v>552</v>
      </c>
      <c r="N187" s="194">
        <v>247995500</v>
      </c>
      <c r="O187" s="76" t="s">
        <v>552</v>
      </c>
      <c r="P187" s="194">
        <v>265364342</v>
      </c>
      <c r="Q187" s="76" t="s">
        <v>552</v>
      </c>
      <c r="R187" s="194">
        <v>375000000</v>
      </c>
      <c r="S187" s="76" t="s">
        <v>552</v>
      </c>
      <c r="T187" s="194">
        <v>395000000</v>
      </c>
    </row>
    <row r="188" spans="1:20" ht="28.5">
      <c r="A188" s="167"/>
      <c r="B188" s="200"/>
      <c r="C188" s="368"/>
      <c r="D188" s="163"/>
      <c r="E188" s="188"/>
      <c r="F188" s="178" t="s">
        <v>306</v>
      </c>
      <c r="G188" s="93" t="s">
        <v>307</v>
      </c>
      <c r="H188" s="69"/>
      <c r="I188" s="76" t="s">
        <v>453</v>
      </c>
      <c r="J188" s="194">
        <v>198750000</v>
      </c>
      <c r="K188" s="76" t="s">
        <v>552</v>
      </c>
      <c r="L188" s="194">
        <v>345000000</v>
      </c>
      <c r="M188" s="76" t="s">
        <v>554</v>
      </c>
      <c r="N188" s="194">
        <v>233376000</v>
      </c>
      <c r="O188" s="76" t="s">
        <v>554</v>
      </c>
      <c r="P188" s="194">
        <v>249774442</v>
      </c>
      <c r="Q188" s="76" t="s">
        <v>554</v>
      </c>
      <c r="R188" s="194">
        <v>245000000</v>
      </c>
      <c r="S188" s="76" t="s">
        <v>554</v>
      </c>
      <c r="T188" s="194">
        <v>265500000</v>
      </c>
    </row>
    <row r="189" spans="1:20" ht="25.5">
      <c r="A189" s="167"/>
      <c r="B189" s="200"/>
      <c r="C189" s="368"/>
      <c r="D189" s="163"/>
      <c r="E189" s="188"/>
      <c r="F189" s="178" t="s">
        <v>555</v>
      </c>
      <c r="G189" s="93" t="s">
        <v>305</v>
      </c>
      <c r="H189" s="69"/>
      <c r="I189" s="76"/>
      <c r="J189" s="194"/>
      <c r="K189" s="76"/>
      <c r="L189" s="194"/>
      <c r="M189" s="76" t="s">
        <v>450</v>
      </c>
      <c r="N189" s="194">
        <v>367295400</v>
      </c>
      <c r="O189" s="76" t="s">
        <v>450</v>
      </c>
      <c r="P189" s="194">
        <v>369155000</v>
      </c>
      <c r="Q189" s="76" t="s">
        <v>450</v>
      </c>
      <c r="R189" s="194">
        <v>375000000</v>
      </c>
      <c r="S189" s="76" t="s">
        <v>450</v>
      </c>
      <c r="T189" s="194">
        <v>385000000</v>
      </c>
    </row>
    <row r="190" spans="1:20" ht="42.75">
      <c r="A190" s="167"/>
      <c r="B190" s="200"/>
      <c r="C190" s="368"/>
      <c r="D190" s="163"/>
      <c r="E190" s="188"/>
      <c r="F190" s="93" t="s">
        <v>308</v>
      </c>
      <c r="G190" s="93" t="s">
        <v>309</v>
      </c>
      <c r="H190" s="76" t="s">
        <v>450</v>
      </c>
      <c r="I190" s="76" t="s">
        <v>450</v>
      </c>
      <c r="J190" s="194">
        <v>160905200</v>
      </c>
      <c r="K190" s="76" t="s">
        <v>557</v>
      </c>
      <c r="L190" s="194">
        <v>199410800</v>
      </c>
      <c r="M190" s="76" t="s">
        <v>557</v>
      </c>
      <c r="N190" s="194">
        <v>199600000</v>
      </c>
      <c r="O190" s="76" t="s">
        <v>557</v>
      </c>
      <c r="P190" s="194">
        <v>214000000</v>
      </c>
      <c r="Q190" s="76" t="s">
        <v>557</v>
      </c>
      <c r="R190" s="194">
        <v>225000000</v>
      </c>
      <c r="S190" s="76" t="s">
        <v>557</v>
      </c>
      <c r="T190" s="194">
        <v>230000000</v>
      </c>
    </row>
    <row r="191" spans="1:20" ht="28.5">
      <c r="A191" s="167"/>
      <c r="B191" s="200"/>
      <c r="C191" s="368"/>
      <c r="D191" s="163"/>
      <c r="E191" s="188"/>
      <c r="F191" s="143" t="s">
        <v>688</v>
      </c>
      <c r="G191" s="93" t="s">
        <v>309</v>
      </c>
      <c r="H191" s="69"/>
      <c r="I191" s="76"/>
      <c r="J191" s="194"/>
      <c r="K191" s="76"/>
      <c r="L191" s="194"/>
      <c r="M191" s="76" t="s">
        <v>580</v>
      </c>
      <c r="N191" s="123">
        <v>425278600</v>
      </c>
      <c r="O191" s="76" t="s">
        <v>580</v>
      </c>
      <c r="P191" s="194">
        <v>459030000</v>
      </c>
      <c r="Q191" s="76" t="s">
        <v>450</v>
      </c>
      <c r="R191" s="194">
        <v>475000000</v>
      </c>
      <c r="S191" s="76" t="s">
        <v>450</v>
      </c>
      <c r="T191" s="194">
        <v>500000000</v>
      </c>
    </row>
    <row r="192" spans="1:20" ht="28.5">
      <c r="A192" s="167"/>
      <c r="B192" s="200"/>
      <c r="C192" s="368"/>
      <c r="D192" s="163"/>
      <c r="E192" s="188"/>
      <c r="F192" s="143" t="s">
        <v>311</v>
      </c>
      <c r="G192" s="93" t="s">
        <v>310</v>
      </c>
      <c r="H192" s="69"/>
      <c r="I192" s="76"/>
      <c r="J192" s="194"/>
      <c r="K192" s="76"/>
      <c r="L192" s="194"/>
      <c r="M192" s="76"/>
      <c r="N192" s="194"/>
      <c r="O192" s="76"/>
      <c r="P192" s="194"/>
      <c r="Q192" s="76"/>
      <c r="R192" s="194"/>
      <c r="S192" s="76"/>
      <c r="T192" s="194"/>
    </row>
    <row r="193" spans="1:20" ht="38.25">
      <c r="A193" s="167"/>
      <c r="B193" s="200"/>
      <c r="C193" s="368"/>
      <c r="D193" s="163"/>
      <c r="E193" s="188"/>
      <c r="F193" s="143" t="s">
        <v>313</v>
      </c>
      <c r="G193" s="93" t="s">
        <v>312</v>
      </c>
      <c r="H193" s="119"/>
      <c r="I193" s="76"/>
      <c r="J193" s="194"/>
      <c r="K193" s="76"/>
      <c r="L193" s="194"/>
      <c r="M193" s="76"/>
      <c r="N193" s="194"/>
      <c r="O193" s="76"/>
      <c r="P193" s="194"/>
      <c r="Q193" s="76"/>
      <c r="R193" s="194"/>
      <c r="S193" s="76"/>
      <c r="T193" s="194"/>
    </row>
    <row r="194" spans="1:20" ht="38.25">
      <c r="A194" s="167"/>
      <c r="B194" s="200"/>
      <c r="C194" s="368"/>
      <c r="D194" s="163"/>
      <c r="E194" s="188"/>
      <c r="F194" s="143" t="s">
        <v>565</v>
      </c>
      <c r="G194" s="93" t="s">
        <v>314</v>
      </c>
      <c r="H194" s="119"/>
      <c r="I194" s="76"/>
      <c r="J194" s="194"/>
      <c r="K194" s="76"/>
      <c r="L194" s="194"/>
      <c r="M194" s="76" t="s">
        <v>453</v>
      </c>
      <c r="N194" s="194">
        <v>162650000</v>
      </c>
      <c r="O194" s="76" t="s">
        <v>453</v>
      </c>
      <c r="P194" s="194">
        <v>300000000</v>
      </c>
      <c r="Q194" s="76" t="s">
        <v>453</v>
      </c>
      <c r="R194" s="194">
        <v>315000000</v>
      </c>
      <c r="S194" s="76" t="s">
        <v>453</v>
      </c>
      <c r="T194" s="194">
        <v>325000000</v>
      </c>
    </row>
    <row r="195" spans="1:20" ht="57">
      <c r="A195" s="167"/>
      <c r="B195" s="200"/>
      <c r="C195" s="368"/>
      <c r="D195" s="163"/>
      <c r="E195" s="188"/>
      <c r="F195" s="143" t="s">
        <v>562</v>
      </c>
      <c r="G195" s="113" t="s">
        <v>566</v>
      </c>
      <c r="H195" s="119"/>
      <c r="I195" s="76"/>
      <c r="J195" s="194"/>
      <c r="K195" s="76"/>
      <c r="L195" s="194"/>
      <c r="M195" s="76" t="s">
        <v>450</v>
      </c>
      <c r="N195" s="194">
        <v>485508000</v>
      </c>
      <c r="O195" s="76" t="s">
        <v>450</v>
      </c>
      <c r="P195" s="194">
        <v>513600000</v>
      </c>
      <c r="Q195" s="76" t="s">
        <v>450</v>
      </c>
      <c r="R195" s="194">
        <v>525000000</v>
      </c>
      <c r="S195" s="76" t="s">
        <v>450</v>
      </c>
      <c r="T195" s="194">
        <v>550000000</v>
      </c>
    </row>
    <row r="196" spans="1:20" ht="57">
      <c r="A196" s="167"/>
      <c r="B196" s="200"/>
      <c r="C196" s="408"/>
      <c r="D196" s="156"/>
      <c r="E196" s="189"/>
      <c r="F196" s="143" t="s">
        <v>315</v>
      </c>
      <c r="G196" s="93" t="s">
        <v>563</v>
      </c>
      <c r="H196" s="119"/>
      <c r="I196" s="76"/>
      <c r="J196" s="194"/>
      <c r="K196" s="76"/>
      <c r="L196" s="194"/>
      <c r="M196" s="76" t="s">
        <v>453</v>
      </c>
      <c r="N196" s="194">
        <v>368482100</v>
      </c>
      <c r="O196" s="76" t="s">
        <v>453</v>
      </c>
      <c r="P196" s="194">
        <v>400000000</v>
      </c>
      <c r="Q196" s="76" t="s">
        <v>453</v>
      </c>
      <c r="R196" s="194">
        <v>425000000</v>
      </c>
      <c r="S196" s="76" t="s">
        <v>453</v>
      </c>
      <c r="T196" s="194">
        <v>450000000</v>
      </c>
    </row>
    <row r="197" spans="1:20" ht="63.75" customHeight="1">
      <c r="A197" s="167"/>
      <c r="B197" s="200"/>
      <c r="C197" s="412" t="s">
        <v>35</v>
      </c>
      <c r="D197" s="146"/>
      <c r="E197" s="190"/>
      <c r="F197" s="154" t="s">
        <v>750</v>
      </c>
      <c r="G197" s="93"/>
      <c r="H197" s="119"/>
      <c r="I197" s="76"/>
      <c r="J197" s="194"/>
      <c r="K197" s="76"/>
      <c r="L197" s="194"/>
      <c r="M197" s="76"/>
      <c r="N197" s="194"/>
      <c r="O197" s="76"/>
      <c r="P197" s="194"/>
      <c r="Q197" s="76"/>
      <c r="R197" s="194"/>
      <c r="S197" s="76"/>
      <c r="T197" s="194"/>
    </row>
    <row r="198" spans="1:20" ht="38.25">
      <c r="A198" s="167"/>
      <c r="B198" s="200"/>
      <c r="C198" s="413"/>
      <c r="D198" s="164" t="s">
        <v>14</v>
      </c>
      <c r="E198" s="188" t="s">
        <v>761</v>
      </c>
      <c r="F198" s="191" t="s">
        <v>308</v>
      </c>
      <c r="G198" s="93" t="s">
        <v>309</v>
      </c>
      <c r="H198" s="76" t="s">
        <v>450</v>
      </c>
      <c r="I198" s="76" t="s">
        <v>450</v>
      </c>
      <c r="J198" s="194">
        <v>160905200</v>
      </c>
      <c r="K198" s="76" t="s">
        <v>557</v>
      </c>
      <c r="L198" s="194">
        <v>199410800</v>
      </c>
      <c r="M198" s="76" t="s">
        <v>557</v>
      </c>
      <c r="N198" s="194">
        <v>199600000</v>
      </c>
      <c r="O198" s="76" t="s">
        <v>557</v>
      </c>
      <c r="P198" s="194">
        <v>214000000</v>
      </c>
      <c r="Q198" s="76" t="s">
        <v>557</v>
      </c>
      <c r="R198" s="194">
        <v>225000000</v>
      </c>
      <c r="S198" s="76" t="s">
        <v>557</v>
      </c>
      <c r="T198" s="194">
        <v>230000000</v>
      </c>
    </row>
    <row r="199" spans="1:20" ht="25.5">
      <c r="A199" s="167"/>
      <c r="B199" s="200"/>
      <c r="C199" s="413"/>
      <c r="D199" s="163"/>
      <c r="E199" s="188"/>
      <c r="F199" s="192" t="s">
        <v>751</v>
      </c>
      <c r="G199" s="113"/>
      <c r="H199" s="69"/>
      <c r="I199" s="76"/>
      <c r="J199" s="194"/>
      <c r="K199" s="76"/>
      <c r="L199" s="194"/>
      <c r="M199" s="76"/>
      <c r="N199" s="194"/>
      <c r="O199" s="76"/>
      <c r="P199" s="194"/>
      <c r="Q199" s="76"/>
      <c r="R199" s="194"/>
      <c r="S199" s="76"/>
      <c r="T199" s="194"/>
    </row>
    <row r="200" spans="1:20" ht="42.75">
      <c r="A200" s="167"/>
      <c r="B200" s="200"/>
      <c r="C200" s="413"/>
      <c r="D200" s="164" t="s">
        <v>14</v>
      </c>
      <c r="E200" s="365" t="s">
        <v>278</v>
      </c>
      <c r="F200" s="142" t="s">
        <v>560</v>
      </c>
      <c r="G200" s="105" t="s">
        <v>561</v>
      </c>
      <c r="H200" s="119"/>
      <c r="I200" s="76"/>
      <c r="J200" s="194"/>
      <c r="K200" s="76"/>
      <c r="L200" s="194"/>
      <c r="M200" s="76" t="s">
        <v>450</v>
      </c>
      <c r="N200" s="194">
        <v>250000000</v>
      </c>
      <c r="O200" s="76" t="s">
        <v>450</v>
      </c>
      <c r="P200" s="194">
        <v>267500000</v>
      </c>
      <c r="Q200" s="76" t="s">
        <v>450</v>
      </c>
      <c r="R200" s="194">
        <v>275000000</v>
      </c>
      <c r="S200" s="76" t="s">
        <v>450</v>
      </c>
      <c r="T200" s="194">
        <v>280000000</v>
      </c>
    </row>
    <row r="201" spans="1:20" ht="71.25">
      <c r="A201" s="167"/>
      <c r="B201" s="200"/>
      <c r="C201" s="413"/>
      <c r="D201" s="163"/>
      <c r="E201" s="365"/>
      <c r="F201" s="142" t="s">
        <v>558</v>
      </c>
      <c r="G201" s="105" t="s">
        <v>323</v>
      </c>
      <c r="H201" s="119"/>
      <c r="I201" s="76"/>
      <c r="J201" s="194"/>
      <c r="K201" s="76"/>
      <c r="L201" s="194"/>
      <c r="M201" s="76" t="s">
        <v>559</v>
      </c>
      <c r="N201" s="194">
        <v>750000000</v>
      </c>
      <c r="O201" s="76" t="s">
        <v>559</v>
      </c>
      <c r="P201" s="194">
        <v>802500000</v>
      </c>
      <c r="Q201" s="76" t="s">
        <v>559</v>
      </c>
      <c r="R201" s="194">
        <v>825000000</v>
      </c>
      <c r="S201" s="76" t="s">
        <v>559</v>
      </c>
      <c r="T201" s="194">
        <v>850000000</v>
      </c>
    </row>
    <row r="202" spans="1:20" ht="42.75">
      <c r="A202" s="167"/>
      <c r="B202" s="200"/>
      <c r="C202" s="413"/>
      <c r="D202" s="163"/>
      <c r="E202" s="188"/>
      <c r="F202" s="142" t="s">
        <v>529</v>
      </c>
      <c r="G202" s="105" t="s">
        <v>530</v>
      </c>
      <c r="H202" s="119"/>
      <c r="I202" s="76"/>
      <c r="J202" s="194"/>
      <c r="K202" s="76"/>
      <c r="L202" s="194"/>
      <c r="M202" s="76" t="s">
        <v>437</v>
      </c>
      <c r="N202" s="194">
        <v>1100000000</v>
      </c>
      <c r="O202" s="76" t="s">
        <v>437</v>
      </c>
      <c r="P202" s="194">
        <v>1177000000</v>
      </c>
      <c r="Q202" s="76" t="s">
        <v>437</v>
      </c>
      <c r="R202" s="194">
        <v>1200000000</v>
      </c>
      <c r="S202" s="76" t="s">
        <v>437</v>
      </c>
      <c r="T202" s="194">
        <v>1225000000</v>
      </c>
    </row>
    <row r="203" spans="1:20" ht="14.25" customHeight="1">
      <c r="A203" s="167"/>
      <c r="B203" s="200"/>
      <c r="C203" s="413"/>
      <c r="D203" s="163"/>
      <c r="E203" s="188"/>
      <c r="F203" s="142" t="s">
        <v>528</v>
      </c>
      <c r="G203" s="105"/>
      <c r="H203" s="119"/>
      <c r="I203" s="76"/>
      <c r="J203" s="194"/>
      <c r="K203" s="76"/>
      <c r="L203" s="194"/>
      <c r="M203" s="76"/>
      <c r="N203" s="194">
        <v>250000000</v>
      </c>
      <c r="O203" s="76"/>
      <c r="P203" s="194">
        <v>267500000</v>
      </c>
      <c r="Q203" s="76"/>
      <c r="R203" s="194">
        <v>275000000</v>
      </c>
      <c r="S203" s="76"/>
      <c r="T203" s="194">
        <v>300000000</v>
      </c>
    </row>
    <row r="204" spans="1:20" ht="42.75">
      <c r="A204" s="167"/>
      <c r="B204" s="200"/>
      <c r="C204" s="413"/>
      <c r="D204" s="163"/>
      <c r="E204" s="188"/>
      <c r="F204" s="142" t="s">
        <v>526</v>
      </c>
      <c r="G204" s="105" t="s">
        <v>527</v>
      </c>
      <c r="H204" s="119"/>
      <c r="I204" s="76"/>
      <c r="J204" s="194"/>
      <c r="K204" s="76"/>
      <c r="L204" s="194"/>
      <c r="M204" s="76" t="s">
        <v>450</v>
      </c>
      <c r="N204" s="194">
        <v>250000000</v>
      </c>
      <c r="O204" s="76" t="s">
        <v>450</v>
      </c>
      <c r="P204" s="194">
        <v>267500000</v>
      </c>
      <c r="Q204" s="76" t="s">
        <v>450</v>
      </c>
      <c r="R204" s="194">
        <v>275000000</v>
      </c>
      <c r="S204" s="76" t="s">
        <v>450</v>
      </c>
      <c r="T204" s="194">
        <v>300000000</v>
      </c>
    </row>
    <row r="205" spans="1:20" ht="57">
      <c r="A205" s="167"/>
      <c r="B205" s="200"/>
      <c r="C205" s="413"/>
      <c r="D205" s="163"/>
      <c r="E205" s="188"/>
      <c r="F205" s="142" t="s">
        <v>318</v>
      </c>
      <c r="G205" s="105" t="s">
        <v>319</v>
      </c>
      <c r="H205" s="119" t="s">
        <v>450</v>
      </c>
      <c r="I205" s="76" t="s">
        <v>450</v>
      </c>
      <c r="J205" s="194">
        <v>994800000</v>
      </c>
      <c r="K205" s="76" t="s">
        <v>450</v>
      </c>
      <c r="L205" s="194">
        <v>450000000</v>
      </c>
      <c r="M205" s="76"/>
      <c r="N205" s="194"/>
      <c r="O205" s="76"/>
      <c r="P205" s="194"/>
      <c r="Q205" s="76"/>
      <c r="R205" s="194"/>
      <c r="S205" s="76"/>
      <c r="T205" s="194"/>
    </row>
    <row r="206" spans="1:20" ht="42.75">
      <c r="A206" s="167"/>
      <c r="B206" s="200"/>
      <c r="C206" s="413"/>
      <c r="D206" s="163"/>
      <c r="E206" s="188"/>
      <c r="F206" s="142" t="s">
        <v>524</v>
      </c>
      <c r="G206" s="105"/>
      <c r="H206" s="119" t="s">
        <v>450</v>
      </c>
      <c r="I206" s="76" t="s">
        <v>450</v>
      </c>
      <c r="J206" s="194">
        <v>2000000000</v>
      </c>
      <c r="K206" s="76" t="s">
        <v>525</v>
      </c>
      <c r="L206" s="194">
        <v>1000000000</v>
      </c>
      <c r="M206" s="76"/>
      <c r="N206" s="194"/>
      <c r="O206" s="76"/>
      <c r="P206" s="194"/>
      <c r="Q206" s="76"/>
      <c r="R206" s="194"/>
      <c r="S206" s="76"/>
      <c r="T206" s="194"/>
    </row>
    <row r="207" spans="1:20" ht="57">
      <c r="A207" s="167"/>
      <c r="B207" s="200"/>
      <c r="C207" s="413"/>
      <c r="D207" s="163"/>
      <c r="E207" s="188"/>
      <c r="F207" s="142" t="s">
        <v>523</v>
      </c>
      <c r="G207" s="105" t="s">
        <v>319</v>
      </c>
      <c r="H207" s="119"/>
      <c r="I207" s="76"/>
      <c r="J207" s="194"/>
      <c r="K207" s="76"/>
      <c r="L207" s="194"/>
      <c r="M207" s="76" t="s">
        <v>450</v>
      </c>
      <c r="N207" s="194">
        <v>450000000</v>
      </c>
      <c r="O207" s="76" t="s">
        <v>450</v>
      </c>
      <c r="P207" s="194">
        <v>481500000</v>
      </c>
      <c r="Q207" s="76" t="s">
        <v>450</v>
      </c>
      <c r="R207" s="194">
        <v>495000000</v>
      </c>
      <c r="S207" s="76" t="s">
        <v>450</v>
      </c>
      <c r="T207" s="194">
        <v>500000000</v>
      </c>
    </row>
    <row r="208" spans="1:20" ht="57">
      <c r="A208" s="167"/>
      <c r="B208" s="200"/>
      <c r="C208" s="413"/>
      <c r="D208" s="163"/>
      <c r="E208" s="188"/>
      <c r="F208" s="142" t="s">
        <v>320</v>
      </c>
      <c r="G208" s="105" t="s">
        <v>321</v>
      </c>
      <c r="H208" s="76" t="s">
        <v>437</v>
      </c>
      <c r="I208" s="76" t="s">
        <v>437</v>
      </c>
      <c r="J208" s="194">
        <v>800000000</v>
      </c>
      <c r="K208" s="76" t="s">
        <v>437</v>
      </c>
      <c r="L208" s="194">
        <v>350000000</v>
      </c>
      <c r="M208" s="76" t="s">
        <v>437</v>
      </c>
      <c r="N208" s="194">
        <v>350000000</v>
      </c>
      <c r="O208" s="76" t="s">
        <v>437</v>
      </c>
      <c r="P208" s="194">
        <v>374500000</v>
      </c>
      <c r="Q208" s="76" t="s">
        <v>437</v>
      </c>
      <c r="R208" s="194">
        <v>385000000</v>
      </c>
      <c r="S208" s="76" t="s">
        <v>437</v>
      </c>
      <c r="T208" s="194">
        <v>400000000</v>
      </c>
    </row>
    <row r="209" spans="1:20" ht="71.25" customHeight="1">
      <c r="A209" s="167"/>
      <c r="B209" s="200"/>
      <c r="C209" s="413"/>
      <c r="D209" s="163"/>
      <c r="E209" s="188"/>
      <c r="F209" s="142" t="s">
        <v>322</v>
      </c>
      <c r="G209" s="105" t="s">
        <v>323</v>
      </c>
      <c r="H209" s="119"/>
      <c r="I209" s="76" t="s">
        <v>452</v>
      </c>
      <c r="J209" s="194">
        <v>150000000</v>
      </c>
      <c r="K209" s="76" t="s">
        <v>452</v>
      </c>
      <c r="L209" s="194">
        <v>75000000</v>
      </c>
      <c r="M209" s="76" t="s">
        <v>452</v>
      </c>
      <c r="N209" s="194">
        <v>750000000</v>
      </c>
      <c r="O209" s="76" t="s">
        <v>452</v>
      </c>
      <c r="P209" s="194">
        <v>802500000</v>
      </c>
      <c r="Q209" s="76" t="s">
        <v>452</v>
      </c>
      <c r="R209" s="194">
        <v>810000000</v>
      </c>
      <c r="S209" s="76" t="s">
        <v>452</v>
      </c>
      <c r="T209" s="194">
        <v>825000000</v>
      </c>
    </row>
    <row r="210" spans="1:20" ht="57">
      <c r="A210" s="167"/>
      <c r="B210" s="200"/>
      <c r="C210" s="413"/>
      <c r="D210" s="163"/>
      <c r="E210" s="188"/>
      <c r="F210" s="142" t="s">
        <v>520</v>
      </c>
      <c r="G210" s="105" t="s">
        <v>521</v>
      </c>
      <c r="H210" s="119"/>
      <c r="I210" s="76"/>
      <c r="J210" s="194"/>
      <c r="K210" s="76" t="s">
        <v>522</v>
      </c>
      <c r="L210" s="194">
        <v>2309412200</v>
      </c>
      <c r="M210" s="76"/>
      <c r="N210" s="194"/>
      <c r="O210" s="76"/>
      <c r="P210" s="194"/>
      <c r="Q210" s="76"/>
      <c r="R210" s="194"/>
      <c r="S210" s="76"/>
      <c r="T210" s="194"/>
    </row>
    <row r="211" spans="1:20" ht="57">
      <c r="A211" s="167"/>
      <c r="B211" s="200"/>
      <c r="C211" s="413"/>
      <c r="D211" s="163"/>
      <c r="E211" s="188"/>
      <c r="F211" s="142" t="s">
        <v>518</v>
      </c>
      <c r="G211" s="105" t="s">
        <v>519</v>
      </c>
      <c r="H211" s="119"/>
      <c r="I211" s="76"/>
      <c r="J211" s="194"/>
      <c r="K211" s="69" t="s">
        <v>450</v>
      </c>
      <c r="L211" s="194">
        <v>2465188100</v>
      </c>
      <c r="M211" s="76"/>
      <c r="N211" s="194"/>
      <c r="O211" s="76"/>
      <c r="P211" s="194"/>
      <c r="Q211" s="76"/>
      <c r="R211" s="194"/>
      <c r="S211" s="76"/>
      <c r="T211" s="194"/>
    </row>
    <row r="212" spans="1:20" ht="42.75">
      <c r="A212" s="167"/>
      <c r="B212" s="200"/>
      <c r="C212" s="413"/>
      <c r="D212" s="163"/>
      <c r="E212" s="188"/>
      <c r="F212" s="142" t="s">
        <v>324</v>
      </c>
      <c r="G212" s="105" t="s">
        <v>325</v>
      </c>
      <c r="H212" s="69" t="s">
        <v>437</v>
      </c>
      <c r="I212" s="69" t="s">
        <v>437</v>
      </c>
      <c r="J212" s="194">
        <v>121740000</v>
      </c>
      <c r="K212" s="69" t="s">
        <v>437</v>
      </c>
      <c r="L212" s="194">
        <v>106844600</v>
      </c>
      <c r="M212" s="69" t="s">
        <v>438</v>
      </c>
      <c r="N212" s="194">
        <v>106844600</v>
      </c>
      <c r="O212" s="69" t="s">
        <v>438</v>
      </c>
      <c r="P212" s="194">
        <v>114323722</v>
      </c>
      <c r="Q212" s="69" t="s">
        <v>438</v>
      </c>
      <c r="R212" s="194">
        <v>125000000</v>
      </c>
      <c r="S212" s="69" t="s">
        <v>438</v>
      </c>
      <c r="T212" s="194">
        <v>150000000</v>
      </c>
    </row>
    <row r="213" spans="1:20" ht="42.75">
      <c r="A213" s="167"/>
      <c r="B213" s="200"/>
      <c r="C213" s="413"/>
      <c r="D213" s="163"/>
      <c r="E213" s="188"/>
      <c r="F213" s="142" t="s">
        <v>326</v>
      </c>
      <c r="G213" s="105" t="s">
        <v>327</v>
      </c>
      <c r="H213" s="69" t="s">
        <v>450</v>
      </c>
      <c r="I213" s="69" t="s">
        <v>450</v>
      </c>
      <c r="J213" s="194">
        <v>250000000</v>
      </c>
      <c r="K213" s="69" t="s">
        <v>517</v>
      </c>
      <c r="L213" s="194">
        <v>328000000</v>
      </c>
      <c r="M213" s="76" t="s">
        <v>450</v>
      </c>
      <c r="N213" s="194">
        <v>225000000</v>
      </c>
      <c r="O213" s="76" t="s">
        <v>450</v>
      </c>
      <c r="P213" s="194">
        <v>350960000</v>
      </c>
      <c r="Q213" s="76" t="s">
        <v>450</v>
      </c>
      <c r="R213" s="194">
        <v>375000000</v>
      </c>
      <c r="S213" s="76" t="s">
        <v>450</v>
      </c>
      <c r="T213" s="194">
        <v>400000000</v>
      </c>
    </row>
    <row r="214" spans="1:20" ht="57">
      <c r="A214" s="167"/>
      <c r="B214" s="200"/>
      <c r="C214" s="413"/>
      <c r="D214" s="163"/>
      <c r="E214" s="188"/>
      <c r="F214" s="142" t="s">
        <v>328</v>
      </c>
      <c r="G214" s="105" t="s">
        <v>329</v>
      </c>
      <c r="H214" s="69"/>
      <c r="I214" s="76" t="s">
        <v>450</v>
      </c>
      <c r="J214" s="194">
        <v>125000000</v>
      </c>
      <c r="K214" s="76" t="s">
        <v>450</v>
      </c>
      <c r="L214" s="194">
        <v>175000000</v>
      </c>
      <c r="M214" s="76" t="s">
        <v>450</v>
      </c>
      <c r="N214" s="194">
        <v>250000000</v>
      </c>
      <c r="O214" s="76" t="s">
        <v>450</v>
      </c>
      <c r="P214" s="194">
        <v>267500000</v>
      </c>
      <c r="Q214" s="76" t="s">
        <v>450</v>
      </c>
      <c r="R214" s="194">
        <v>275000000</v>
      </c>
      <c r="S214" s="76" t="s">
        <v>450</v>
      </c>
      <c r="T214" s="194">
        <v>300000000</v>
      </c>
    </row>
    <row r="215" spans="1:20" ht="42.75" customHeight="1">
      <c r="A215" s="167"/>
      <c r="B215" s="200"/>
      <c r="C215" s="413"/>
      <c r="D215" s="163"/>
      <c r="E215" s="188"/>
      <c r="F215" s="142" t="s">
        <v>330</v>
      </c>
      <c r="G215" s="105" t="s">
        <v>331</v>
      </c>
      <c r="H215" s="69"/>
      <c r="I215" s="76" t="s">
        <v>450</v>
      </c>
      <c r="J215" s="194">
        <v>350000000</v>
      </c>
      <c r="K215" s="76" t="s">
        <v>485</v>
      </c>
      <c r="L215" s="194">
        <v>75000000</v>
      </c>
      <c r="M215" s="76" t="s">
        <v>450</v>
      </c>
      <c r="N215" s="194">
        <v>75000000</v>
      </c>
      <c r="O215" s="76" t="s">
        <v>450</v>
      </c>
      <c r="P215" s="194">
        <v>107000000</v>
      </c>
      <c r="Q215" s="76" t="s">
        <v>450</v>
      </c>
      <c r="R215" s="194">
        <v>125000000</v>
      </c>
      <c r="S215" s="76" t="s">
        <v>450</v>
      </c>
      <c r="T215" s="194">
        <v>150000000</v>
      </c>
    </row>
    <row r="216" spans="1:20" ht="42.75">
      <c r="A216" s="167"/>
      <c r="B216" s="200"/>
      <c r="C216" s="413"/>
      <c r="D216" s="163"/>
      <c r="E216" s="188"/>
      <c r="F216" s="142" t="s">
        <v>332</v>
      </c>
      <c r="G216" s="93" t="s">
        <v>790</v>
      </c>
      <c r="H216" s="69"/>
      <c r="I216" s="76"/>
      <c r="J216" s="194"/>
      <c r="K216" s="76" t="s">
        <v>450</v>
      </c>
      <c r="L216" s="194">
        <v>250000000</v>
      </c>
      <c r="M216" s="76" t="s">
        <v>482</v>
      </c>
      <c r="N216" s="194">
        <v>275645000</v>
      </c>
      <c r="O216" s="76" t="s">
        <v>482</v>
      </c>
      <c r="P216" s="194">
        <v>306430880</v>
      </c>
      <c r="Q216" s="76" t="s">
        <v>482</v>
      </c>
      <c r="R216" s="194">
        <v>315000000</v>
      </c>
      <c r="S216" s="76" t="s">
        <v>482</v>
      </c>
      <c r="T216" s="194">
        <v>335000000</v>
      </c>
    </row>
    <row r="217" spans="1:20" ht="42.75">
      <c r="A217" s="167"/>
      <c r="B217" s="200"/>
      <c r="C217" s="413"/>
      <c r="D217" s="163"/>
      <c r="E217" s="188"/>
      <c r="F217" s="142" t="s">
        <v>567</v>
      </c>
      <c r="G217" s="93" t="s">
        <v>568</v>
      </c>
      <c r="H217" s="69"/>
      <c r="I217" s="76"/>
      <c r="J217" s="194"/>
      <c r="K217" s="76"/>
      <c r="L217" s="194"/>
      <c r="M217" s="76" t="s">
        <v>507</v>
      </c>
      <c r="N217" s="194">
        <v>500000000</v>
      </c>
      <c r="O217" s="76" t="s">
        <v>507</v>
      </c>
      <c r="P217" s="194">
        <v>535000000</v>
      </c>
      <c r="Q217" s="76" t="s">
        <v>507</v>
      </c>
      <c r="R217" s="194">
        <v>550000000</v>
      </c>
      <c r="S217" s="76" t="s">
        <v>507</v>
      </c>
      <c r="T217" s="194">
        <v>575000000</v>
      </c>
    </row>
    <row r="218" spans="1:20" ht="42.75">
      <c r="A218" s="167"/>
      <c r="B218" s="200"/>
      <c r="C218" s="413"/>
      <c r="D218" s="163"/>
      <c r="E218" s="188"/>
      <c r="F218" s="142" t="s">
        <v>334</v>
      </c>
      <c r="G218" s="105" t="s">
        <v>335</v>
      </c>
      <c r="H218" s="76" t="s">
        <v>450</v>
      </c>
      <c r="I218" s="76" t="s">
        <v>450</v>
      </c>
      <c r="J218" s="194">
        <v>655500000</v>
      </c>
      <c r="K218" s="76" t="s">
        <v>450</v>
      </c>
      <c r="L218" s="194">
        <v>650000000</v>
      </c>
      <c r="M218" s="76" t="s">
        <v>450</v>
      </c>
      <c r="N218" s="194">
        <v>783472000</v>
      </c>
      <c r="O218" s="76" t="s">
        <v>450</v>
      </c>
      <c r="P218" s="194">
        <v>850000000</v>
      </c>
      <c r="Q218" s="76" t="s">
        <v>450</v>
      </c>
      <c r="R218" s="194">
        <v>875000000</v>
      </c>
      <c r="S218" s="76" t="s">
        <v>450</v>
      </c>
      <c r="T218" s="194">
        <v>900000000</v>
      </c>
    </row>
    <row r="219" spans="1:20" ht="42.75">
      <c r="A219" s="167"/>
      <c r="B219" s="200"/>
      <c r="C219" s="413"/>
      <c r="D219" s="163"/>
      <c r="E219" s="188"/>
      <c r="F219" s="142" t="s">
        <v>483</v>
      </c>
      <c r="G219" s="105" t="s">
        <v>484</v>
      </c>
      <c r="H219" s="76"/>
      <c r="I219" s="76"/>
      <c r="J219" s="194"/>
      <c r="K219" s="76" t="s">
        <v>450</v>
      </c>
      <c r="L219" s="194">
        <v>450000000</v>
      </c>
      <c r="M219" s="76"/>
      <c r="N219" s="194"/>
      <c r="O219" s="76"/>
      <c r="P219" s="194"/>
      <c r="Q219" s="76"/>
      <c r="R219" s="194"/>
      <c r="S219" s="76"/>
      <c r="T219" s="194"/>
    </row>
    <row r="220" spans="1:20" ht="38.25">
      <c r="A220" s="167"/>
      <c r="B220" s="200"/>
      <c r="C220" s="413"/>
      <c r="D220" s="163"/>
      <c r="E220" s="188"/>
      <c r="F220" s="177" t="s">
        <v>750</v>
      </c>
      <c r="G220" s="113"/>
      <c r="H220" s="69"/>
      <c r="I220" s="76"/>
      <c r="J220" s="194"/>
      <c r="K220" s="76"/>
      <c r="L220" s="194"/>
      <c r="M220" s="76"/>
      <c r="N220" s="194"/>
      <c r="O220" s="76"/>
      <c r="P220" s="194"/>
      <c r="Q220" s="76"/>
      <c r="R220" s="194"/>
      <c r="S220" s="76"/>
      <c r="T220" s="194"/>
    </row>
    <row r="221" spans="1:20" ht="28.5">
      <c r="A221" s="167"/>
      <c r="B221" s="200"/>
      <c r="C221" s="413"/>
      <c r="D221" s="163"/>
      <c r="E221" s="188"/>
      <c r="F221" s="142" t="s">
        <v>267</v>
      </c>
      <c r="G221" s="93" t="s">
        <v>268</v>
      </c>
      <c r="H221" s="119" t="s">
        <v>459</v>
      </c>
      <c r="I221" s="119" t="s">
        <v>459</v>
      </c>
      <c r="J221" s="194">
        <v>92750000</v>
      </c>
      <c r="K221" s="76" t="s">
        <v>539</v>
      </c>
      <c r="L221" s="194">
        <v>74168000</v>
      </c>
      <c r="M221" s="76" t="s">
        <v>540</v>
      </c>
      <c r="N221" s="194">
        <v>75000000</v>
      </c>
      <c r="O221" s="76" t="s">
        <v>540</v>
      </c>
      <c r="P221" s="194">
        <v>80250000</v>
      </c>
      <c r="Q221" s="76" t="s">
        <v>540</v>
      </c>
      <c r="R221" s="194">
        <v>85250000</v>
      </c>
      <c r="S221" s="76" t="s">
        <v>540</v>
      </c>
      <c r="T221" s="194">
        <v>90000000</v>
      </c>
    </row>
    <row r="222" spans="1:20" ht="42.75">
      <c r="A222" s="167"/>
      <c r="B222" s="200"/>
      <c r="C222" s="413"/>
      <c r="D222" s="163"/>
      <c r="E222" s="188"/>
      <c r="F222" s="142" t="s">
        <v>269</v>
      </c>
      <c r="G222" s="105" t="s">
        <v>270</v>
      </c>
      <c r="H222" s="69" t="s">
        <v>541</v>
      </c>
      <c r="I222" s="69" t="s">
        <v>541</v>
      </c>
      <c r="J222" s="194">
        <v>2269634900</v>
      </c>
      <c r="K222" s="69" t="s">
        <v>542</v>
      </c>
      <c r="L222" s="194">
        <v>3500000000</v>
      </c>
      <c r="M222" s="69" t="s">
        <v>542</v>
      </c>
      <c r="N222" s="194">
        <v>3500000000</v>
      </c>
      <c r="O222" s="69" t="s">
        <v>450</v>
      </c>
      <c r="P222" s="194">
        <v>3745000000</v>
      </c>
      <c r="Q222" s="69" t="s">
        <v>450</v>
      </c>
      <c r="R222" s="194">
        <v>3850000000</v>
      </c>
      <c r="S222" s="69" t="s">
        <v>450</v>
      </c>
      <c r="T222" s="194">
        <v>4000000000</v>
      </c>
    </row>
    <row r="223" spans="1:20" ht="42.75">
      <c r="A223" s="167"/>
      <c r="B223" s="200"/>
      <c r="C223" s="413"/>
      <c r="D223" s="163"/>
      <c r="E223" s="188"/>
      <c r="F223" s="142" t="s">
        <v>271</v>
      </c>
      <c r="G223" s="93" t="s">
        <v>793</v>
      </c>
      <c r="H223" s="69"/>
      <c r="I223" s="76"/>
      <c r="J223" s="194"/>
      <c r="K223" s="69" t="s">
        <v>543</v>
      </c>
      <c r="L223" s="194">
        <v>100000000</v>
      </c>
      <c r="M223" s="76" t="s">
        <v>538</v>
      </c>
      <c r="N223" s="194">
        <v>135000000</v>
      </c>
      <c r="O223" s="76" t="s">
        <v>538</v>
      </c>
      <c r="P223" s="194">
        <v>144450000</v>
      </c>
      <c r="Q223" s="76" t="s">
        <v>538</v>
      </c>
      <c r="R223" s="194">
        <v>165000000</v>
      </c>
      <c r="S223" s="76" t="s">
        <v>538</v>
      </c>
      <c r="T223" s="194">
        <v>175000000</v>
      </c>
    </row>
    <row r="224" spans="1:20" ht="42.75">
      <c r="A224" s="167"/>
      <c r="B224" s="200"/>
      <c r="C224" s="413"/>
      <c r="D224" s="163"/>
      <c r="E224" s="188"/>
      <c r="F224" s="142" t="s">
        <v>279</v>
      </c>
      <c r="G224" s="105" t="s">
        <v>280</v>
      </c>
      <c r="H224" s="69"/>
      <c r="I224" s="76"/>
      <c r="J224" s="194"/>
      <c r="K224" s="76"/>
      <c r="L224" s="194"/>
      <c r="M224" s="76"/>
      <c r="N224" s="194">
        <v>600000000</v>
      </c>
      <c r="O224" s="76"/>
      <c r="P224" s="194">
        <v>642000000</v>
      </c>
      <c r="Q224" s="76"/>
      <c r="R224" s="194">
        <v>650000000</v>
      </c>
      <c r="S224" s="76"/>
      <c r="T224" s="194">
        <v>65500000</v>
      </c>
    </row>
    <row r="225" spans="1:20" ht="42.75">
      <c r="A225" s="167"/>
      <c r="B225" s="200"/>
      <c r="C225" s="413"/>
      <c r="D225" s="163"/>
      <c r="E225" s="188"/>
      <c r="F225" s="143" t="s">
        <v>283</v>
      </c>
      <c r="G225" s="93" t="s">
        <v>284</v>
      </c>
      <c r="H225" s="69"/>
      <c r="I225" s="76"/>
      <c r="J225" s="194"/>
      <c r="K225" s="76"/>
      <c r="L225" s="194"/>
      <c r="M225" s="98">
        <v>1</v>
      </c>
      <c r="N225" s="194">
        <v>114366000</v>
      </c>
      <c r="O225" s="98">
        <v>1</v>
      </c>
      <c r="P225" s="194">
        <v>120000000</v>
      </c>
      <c r="Q225" s="98">
        <v>1</v>
      </c>
      <c r="R225" s="194">
        <v>135000000</v>
      </c>
      <c r="S225" s="98">
        <v>1</v>
      </c>
      <c r="T225" s="194">
        <v>150000000</v>
      </c>
    </row>
    <row r="226" spans="1:20" ht="28.5">
      <c r="A226" s="167"/>
      <c r="B226" s="200"/>
      <c r="C226" s="413"/>
      <c r="D226" s="163"/>
      <c r="E226" s="188"/>
      <c r="F226" s="143" t="s">
        <v>298</v>
      </c>
      <c r="G226" s="93" t="s">
        <v>292</v>
      </c>
      <c r="H226" s="69" t="s">
        <v>454</v>
      </c>
      <c r="I226" s="69" t="s">
        <v>454</v>
      </c>
      <c r="J226" s="194">
        <v>787112000</v>
      </c>
      <c r="K226" s="69" t="s">
        <v>454</v>
      </c>
      <c r="L226" s="194">
        <v>649927500</v>
      </c>
      <c r="M226" s="69" t="s">
        <v>454</v>
      </c>
      <c r="N226" s="194">
        <v>710531000</v>
      </c>
      <c r="O226" s="69" t="s">
        <v>454</v>
      </c>
      <c r="P226" s="194">
        <v>802500000</v>
      </c>
      <c r="Q226" s="69" t="s">
        <v>454</v>
      </c>
      <c r="R226" s="194">
        <v>850000000</v>
      </c>
      <c r="S226" s="69" t="s">
        <v>454</v>
      </c>
      <c r="T226" s="194">
        <v>875000000</v>
      </c>
    </row>
    <row r="227" spans="1:20" ht="38.25">
      <c r="A227" s="167"/>
      <c r="B227" s="200"/>
      <c r="C227" s="413"/>
      <c r="D227" s="163"/>
      <c r="E227" s="188"/>
      <c r="F227" s="178" t="s">
        <v>308</v>
      </c>
      <c r="G227" s="93" t="s">
        <v>309</v>
      </c>
      <c r="H227" s="76" t="s">
        <v>450</v>
      </c>
      <c r="I227" s="76" t="s">
        <v>450</v>
      </c>
      <c r="J227" s="194">
        <v>160905200</v>
      </c>
      <c r="K227" s="76" t="s">
        <v>557</v>
      </c>
      <c r="L227" s="194">
        <v>199410800</v>
      </c>
      <c r="M227" s="76" t="s">
        <v>557</v>
      </c>
      <c r="N227" s="194">
        <v>199600000</v>
      </c>
      <c r="O227" s="76" t="s">
        <v>557</v>
      </c>
      <c r="P227" s="194">
        <v>214000000</v>
      </c>
      <c r="Q227" s="76" t="s">
        <v>557</v>
      </c>
      <c r="R227" s="194">
        <v>225000000</v>
      </c>
      <c r="S227" s="76" t="s">
        <v>557</v>
      </c>
      <c r="T227" s="194">
        <v>230000000</v>
      </c>
    </row>
    <row r="228" spans="1:20" ht="14.25" customHeight="1">
      <c r="A228" s="167"/>
      <c r="B228" s="200"/>
      <c r="C228" s="413"/>
      <c r="D228" s="163"/>
      <c r="E228" s="188"/>
      <c r="F228" s="143" t="s">
        <v>311</v>
      </c>
      <c r="G228" s="113"/>
      <c r="H228" s="69"/>
      <c r="I228" s="76"/>
      <c r="J228" s="194"/>
      <c r="K228" s="76"/>
      <c r="L228" s="194"/>
      <c r="M228" s="76"/>
      <c r="N228" s="194"/>
      <c r="O228" s="76"/>
      <c r="P228" s="194"/>
      <c r="Q228" s="76"/>
      <c r="R228" s="194"/>
      <c r="S228" s="76"/>
      <c r="T228" s="194"/>
    </row>
    <row r="229" spans="1:20" ht="38.25">
      <c r="A229" s="167"/>
      <c r="B229" s="200"/>
      <c r="C229" s="413"/>
      <c r="D229" s="163"/>
      <c r="E229" s="188"/>
      <c r="F229" s="143" t="s">
        <v>313</v>
      </c>
      <c r="G229" s="113"/>
      <c r="H229" s="69"/>
      <c r="I229" s="76"/>
      <c r="J229" s="194"/>
      <c r="K229" s="76"/>
      <c r="L229" s="194"/>
      <c r="M229" s="76"/>
      <c r="N229" s="194"/>
      <c r="O229" s="76"/>
      <c r="P229" s="194"/>
      <c r="Q229" s="76"/>
      <c r="R229" s="194"/>
      <c r="S229" s="76"/>
      <c r="T229" s="194"/>
    </row>
    <row r="230" spans="1:20" ht="57">
      <c r="A230" s="167"/>
      <c r="B230" s="200"/>
      <c r="C230" s="413"/>
      <c r="D230" s="163"/>
      <c r="E230" s="188"/>
      <c r="F230" s="143" t="s">
        <v>562</v>
      </c>
      <c r="G230" s="113" t="s">
        <v>566</v>
      </c>
      <c r="H230" s="119"/>
      <c r="I230" s="76"/>
      <c r="J230" s="194"/>
      <c r="K230" s="76"/>
      <c r="L230" s="194"/>
      <c r="M230" s="76" t="s">
        <v>450</v>
      </c>
      <c r="N230" s="194">
        <v>485508000</v>
      </c>
      <c r="O230" s="76" t="s">
        <v>450</v>
      </c>
      <c r="P230" s="194">
        <v>513600000</v>
      </c>
      <c r="Q230" s="76" t="s">
        <v>450</v>
      </c>
      <c r="R230" s="194">
        <v>525000000</v>
      </c>
      <c r="S230" s="76" t="s">
        <v>450</v>
      </c>
      <c r="T230" s="194">
        <v>550000000</v>
      </c>
    </row>
    <row r="231" spans="1:20" ht="25.5">
      <c r="A231" s="167"/>
      <c r="B231" s="200"/>
      <c r="C231" s="413"/>
      <c r="D231" s="163"/>
      <c r="E231" s="188"/>
      <c r="F231" s="154" t="s">
        <v>752</v>
      </c>
      <c r="G231" s="113"/>
      <c r="H231" s="69"/>
      <c r="I231" s="76"/>
      <c r="J231" s="194"/>
      <c r="K231" s="76"/>
      <c r="L231" s="194"/>
      <c r="M231" s="76"/>
      <c r="N231" s="194"/>
      <c r="O231" s="76"/>
      <c r="P231" s="194"/>
      <c r="Q231" s="76"/>
      <c r="R231" s="194"/>
      <c r="S231" s="76"/>
      <c r="T231" s="194"/>
    </row>
    <row r="232" spans="1:22" ht="57">
      <c r="A232" s="167"/>
      <c r="B232" s="200"/>
      <c r="C232" s="413"/>
      <c r="D232" s="163"/>
      <c r="E232" s="188"/>
      <c r="F232" s="142" t="s">
        <v>85</v>
      </c>
      <c r="G232" s="105" t="s">
        <v>86</v>
      </c>
      <c r="H232" s="69" t="s">
        <v>438</v>
      </c>
      <c r="I232" s="69" t="s">
        <v>438</v>
      </c>
      <c r="J232" s="194">
        <v>250000000</v>
      </c>
      <c r="K232" s="69" t="s">
        <v>438</v>
      </c>
      <c r="L232" s="194">
        <v>250000000</v>
      </c>
      <c r="M232" s="69" t="s">
        <v>503</v>
      </c>
      <c r="N232" s="194">
        <v>3200000000</v>
      </c>
      <c r="O232" s="69" t="s">
        <v>503</v>
      </c>
      <c r="P232" s="194">
        <v>3584000000</v>
      </c>
      <c r="Q232" s="69" t="s">
        <v>503</v>
      </c>
      <c r="R232" s="194">
        <v>3600000000</v>
      </c>
      <c r="S232" s="69" t="s">
        <v>503</v>
      </c>
      <c r="T232" s="194">
        <v>3750000000</v>
      </c>
      <c r="V232" s="165">
        <f>J232+L232+N232+P232+R232+T232</f>
        <v>14634000000</v>
      </c>
    </row>
    <row r="233" spans="1:20" ht="42.75">
      <c r="A233" s="167"/>
      <c r="B233" s="200"/>
      <c r="C233" s="413"/>
      <c r="D233" s="163"/>
      <c r="E233" s="188"/>
      <c r="F233" s="142" t="s">
        <v>504</v>
      </c>
      <c r="G233" s="105" t="s">
        <v>505</v>
      </c>
      <c r="H233" s="69"/>
      <c r="I233" s="69"/>
      <c r="J233" s="194"/>
      <c r="K233" s="69"/>
      <c r="L233" s="194"/>
      <c r="M233" s="69" t="s">
        <v>503</v>
      </c>
      <c r="N233" s="194">
        <v>140000000</v>
      </c>
      <c r="O233" s="69"/>
      <c r="P233" s="194"/>
      <c r="Q233" s="69"/>
      <c r="R233" s="194"/>
      <c r="S233" s="69"/>
      <c r="T233" s="194"/>
    </row>
    <row r="234" spans="1:20" ht="57">
      <c r="A234" s="167"/>
      <c r="B234" s="200"/>
      <c r="C234" s="413"/>
      <c r="D234" s="163"/>
      <c r="E234" s="188"/>
      <c r="F234" s="142" t="s">
        <v>87</v>
      </c>
      <c r="G234" s="105" t="s">
        <v>88</v>
      </c>
      <c r="H234" s="69" t="s">
        <v>441</v>
      </c>
      <c r="I234" s="76" t="s">
        <v>442</v>
      </c>
      <c r="J234" s="194">
        <v>650000000</v>
      </c>
      <c r="K234" s="76" t="s">
        <v>506</v>
      </c>
      <c r="L234" s="194">
        <v>300000000</v>
      </c>
      <c r="M234" s="76" t="s">
        <v>506</v>
      </c>
      <c r="N234" s="194">
        <v>400000000</v>
      </c>
      <c r="O234" s="76" t="s">
        <v>437</v>
      </c>
      <c r="P234" s="194">
        <v>750000000</v>
      </c>
      <c r="Q234" s="76" t="s">
        <v>437</v>
      </c>
      <c r="R234" s="194">
        <v>775000000</v>
      </c>
      <c r="S234" s="76" t="s">
        <v>437</v>
      </c>
      <c r="T234" s="194">
        <v>800000000</v>
      </c>
    </row>
    <row r="235" spans="1:20" ht="42.75">
      <c r="A235" s="167"/>
      <c r="B235" s="200"/>
      <c r="C235" s="413"/>
      <c r="D235" s="163"/>
      <c r="E235" s="188"/>
      <c r="F235" s="142" t="s">
        <v>89</v>
      </c>
      <c r="G235" s="105" t="s">
        <v>90</v>
      </c>
      <c r="H235" s="76" t="s">
        <v>461</v>
      </c>
      <c r="I235" s="76" t="s">
        <v>461</v>
      </c>
      <c r="J235" s="194">
        <v>569000000</v>
      </c>
      <c r="K235" s="76" t="s">
        <v>512</v>
      </c>
      <c r="L235" s="194">
        <v>275000000</v>
      </c>
      <c r="M235" s="76" t="s">
        <v>512</v>
      </c>
      <c r="N235" s="194">
        <v>393000000</v>
      </c>
      <c r="O235" s="76" t="s">
        <v>512</v>
      </c>
      <c r="P235" s="194">
        <v>400000000</v>
      </c>
      <c r="Q235" s="76" t="s">
        <v>437</v>
      </c>
      <c r="R235" s="194">
        <v>420000000</v>
      </c>
      <c r="S235" s="76" t="s">
        <v>437</v>
      </c>
      <c r="T235" s="194">
        <v>450000000</v>
      </c>
    </row>
    <row r="236" spans="1:20" ht="42.75">
      <c r="A236" s="167"/>
      <c r="B236" s="200"/>
      <c r="C236" s="413"/>
      <c r="D236" s="163"/>
      <c r="E236" s="188"/>
      <c r="F236" s="142" t="s">
        <v>91</v>
      </c>
      <c r="G236" s="105" t="s">
        <v>92</v>
      </c>
      <c r="H236" s="69" t="s">
        <v>515</v>
      </c>
      <c r="I236" s="76" t="s">
        <v>513</v>
      </c>
      <c r="J236" s="194">
        <v>235400000</v>
      </c>
      <c r="K236" s="76" t="s">
        <v>514</v>
      </c>
      <c r="L236" s="194">
        <v>350000000</v>
      </c>
      <c r="M236" s="76" t="s">
        <v>513</v>
      </c>
      <c r="N236" s="194">
        <v>300000000</v>
      </c>
      <c r="O236" s="76" t="s">
        <v>513</v>
      </c>
      <c r="P236" s="194">
        <v>336000000</v>
      </c>
      <c r="Q236" s="76" t="s">
        <v>437</v>
      </c>
      <c r="R236" s="194">
        <v>350000000</v>
      </c>
      <c r="S236" s="76" t="s">
        <v>437</v>
      </c>
      <c r="T236" s="194">
        <v>350000000</v>
      </c>
    </row>
    <row r="237" spans="1:20" ht="57">
      <c r="A237" s="167"/>
      <c r="B237" s="200"/>
      <c r="C237" s="413"/>
      <c r="D237" s="163"/>
      <c r="E237" s="188"/>
      <c r="F237" s="142" t="s">
        <v>93</v>
      </c>
      <c r="G237" s="105" t="s">
        <v>94</v>
      </c>
      <c r="H237" s="69" t="s">
        <v>439</v>
      </c>
      <c r="I237" s="76" t="s">
        <v>440</v>
      </c>
      <c r="J237" s="194">
        <v>381000000</v>
      </c>
      <c r="K237" s="76" t="s">
        <v>440</v>
      </c>
      <c r="L237" s="194">
        <v>200000000</v>
      </c>
      <c r="M237" s="76" t="s">
        <v>440</v>
      </c>
      <c r="N237" s="194">
        <v>300000000</v>
      </c>
      <c r="O237" s="76" t="s">
        <v>440</v>
      </c>
      <c r="P237" s="194">
        <v>336000000</v>
      </c>
      <c r="Q237" s="76" t="s">
        <v>440</v>
      </c>
      <c r="R237" s="194">
        <v>345000000</v>
      </c>
      <c r="S237" s="76" t="s">
        <v>440</v>
      </c>
      <c r="T237" s="194">
        <v>350000000</v>
      </c>
    </row>
    <row r="238" spans="1:20" ht="57">
      <c r="A238" s="167"/>
      <c r="B238" s="200"/>
      <c r="C238" s="413"/>
      <c r="D238" s="163"/>
      <c r="E238" s="188"/>
      <c r="F238" s="142" t="s">
        <v>95</v>
      </c>
      <c r="G238" s="105" t="s">
        <v>96</v>
      </c>
      <c r="H238" s="69" t="s">
        <v>437</v>
      </c>
      <c r="I238" s="69" t="s">
        <v>437</v>
      </c>
      <c r="J238" s="194">
        <v>362000000</v>
      </c>
      <c r="K238" s="69" t="s">
        <v>437</v>
      </c>
      <c r="L238" s="194">
        <v>245000000</v>
      </c>
      <c r="M238" s="69" t="s">
        <v>437</v>
      </c>
      <c r="N238" s="194">
        <v>350000000</v>
      </c>
      <c r="O238" s="69" t="s">
        <v>437</v>
      </c>
      <c r="P238" s="194">
        <v>392000000</v>
      </c>
      <c r="Q238" s="69" t="s">
        <v>437</v>
      </c>
      <c r="R238" s="194">
        <v>400000000</v>
      </c>
      <c r="S238" s="69" t="s">
        <v>437</v>
      </c>
      <c r="T238" s="194">
        <v>450000000</v>
      </c>
    </row>
    <row r="239" spans="1:20" ht="57">
      <c r="A239" s="167"/>
      <c r="B239" s="200"/>
      <c r="C239" s="413"/>
      <c r="D239" s="163"/>
      <c r="E239" s="188"/>
      <c r="F239" s="142" t="s">
        <v>97</v>
      </c>
      <c r="G239" s="105" t="s">
        <v>98</v>
      </c>
      <c r="H239" s="69" t="s">
        <v>437</v>
      </c>
      <c r="I239" s="69" t="s">
        <v>437</v>
      </c>
      <c r="J239" s="194">
        <v>50000000</v>
      </c>
      <c r="K239" s="69" t="s">
        <v>437</v>
      </c>
      <c r="L239" s="194">
        <v>50000000</v>
      </c>
      <c r="M239" s="69" t="s">
        <v>437</v>
      </c>
      <c r="N239" s="194">
        <v>100000000</v>
      </c>
      <c r="O239" s="69" t="s">
        <v>437</v>
      </c>
      <c r="P239" s="194">
        <v>112000000</v>
      </c>
      <c r="Q239" s="69" t="s">
        <v>437</v>
      </c>
      <c r="R239" s="194">
        <v>125000000</v>
      </c>
      <c r="S239" s="69" t="s">
        <v>437</v>
      </c>
      <c r="T239" s="194">
        <v>150000000</v>
      </c>
    </row>
    <row r="240" spans="1:20" ht="42.75">
      <c r="A240" s="167"/>
      <c r="B240" s="200"/>
      <c r="C240" s="413"/>
      <c r="D240" s="163"/>
      <c r="E240" s="188"/>
      <c r="F240" s="142" t="s">
        <v>99</v>
      </c>
      <c r="G240" s="105" t="s">
        <v>100</v>
      </c>
      <c r="H240" s="69"/>
      <c r="I240" s="76"/>
      <c r="J240" s="194"/>
      <c r="K240" s="76" t="s">
        <v>436</v>
      </c>
      <c r="L240" s="194">
        <v>1500000000</v>
      </c>
      <c r="M240" s="76" t="s">
        <v>436</v>
      </c>
      <c r="N240" s="194">
        <v>200000000</v>
      </c>
      <c r="O240" s="76" t="s">
        <v>436</v>
      </c>
      <c r="P240" s="194">
        <v>224000000</v>
      </c>
      <c r="Q240" s="76" t="s">
        <v>436</v>
      </c>
      <c r="R240" s="194">
        <v>250000000</v>
      </c>
      <c r="S240" s="76" t="s">
        <v>436</v>
      </c>
      <c r="T240" s="194">
        <v>300000000</v>
      </c>
    </row>
    <row r="241" spans="1:20" ht="57">
      <c r="A241" s="167"/>
      <c r="B241" s="200"/>
      <c r="C241" s="413"/>
      <c r="D241" s="163"/>
      <c r="E241" s="188"/>
      <c r="F241" s="142" t="s">
        <v>101</v>
      </c>
      <c r="G241" s="105" t="s">
        <v>102</v>
      </c>
      <c r="H241" s="69" t="s">
        <v>433</v>
      </c>
      <c r="I241" s="69" t="s">
        <v>434</v>
      </c>
      <c r="J241" s="194">
        <v>785000000</v>
      </c>
      <c r="K241" s="69" t="s">
        <v>435</v>
      </c>
      <c r="L241" s="194">
        <v>550000000</v>
      </c>
      <c r="M241" s="76" t="s">
        <v>516</v>
      </c>
      <c r="N241" s="194">
        <v>4500000000</v>
      </c>
      <c r="O241" s="76" t="s">
        <v>516</v>
      </c>
      <c r="P241" s="194">
        <v>2500000000</v>
      </c>
      <c r="Q241" s="119" t="s">
        <v>437</v>
      </c>
      <c r="R241" s="194">
        <v>2500000000</v>
      </c>
      <c r="S241" s="119" t="s">
        <v>437</v>
      </c>
      <c r="T241" s="194">
        <v>2500000000</v>
      </c>
    </row>
    <row r="242" spans="1:20" ht="57">
      <c r="A242" s="167"/>
      <c r="B242" s="200"/>
      <c r="C242" s="413"/>
      <c r="D242" s="163"/>
      <c r="E242" s="188"/>
      <c r="F242" s="142" t="s">
        <v>103</v>
      </c>
      <c r="G242" s="105" t="s">
        <v>104</v>
      </c>
      <c r="H242" s="119" t="s">
        <v>437</v>
      </c>
      <c r="I242" s="119" t="s">
        <v>437</v>
      </c>
      <c r="J242" s="194">
        <v>400000000</v>
      </c>
      <c r="K242" s="119" t="s">
        <v>437</v>
      </c>
      <c r="L242" s="194">
        <v>400000000</v>
      </c>
      <c r="M242" s="119" t="s">
        <v>437</v>
      </c>
      <c r="N242" s="194">
        <v>400000000</v>
      </c>
      <c r="O242" s="119" t="s">
        <v>437</v>
      </c>
      <c r="P242" s="194">
        <v>448000000</v>
      </c>
      <c r="Q242" s="119" t="s">
        <v>437</v>
      </c>
      <c r="R242" s="194">
        <v>475000000</v>
      </c>
      <c r="S242" s="119" t="s">
        <v>437</v>
      </c>
      <c r="T242" s="194">
        <v>500000000</v>
      </c>
    </row>
    <row r="243" spans="1:20" ht="42.75">
      <c r="A243" s="167"/>
      <c r="B243" s="200"/>
      <c r="C243" s="413"/>
      <c r="D243" s="163"/>
      <c r="E243" s="188"/>
      <c r="F243" s="142" t="s">
        <v>105</v>
      </c>
      <c r="G243" s="105" t="s">
        <v>106</v>
      </c>
      <c r="H243" s="69"/>
      <c r="I243" s="98" t="s">
        <v>450</v>
      </c>
      <c r="J243" s="194">
        <v>200000000</v>
      </c>
      <c r="K243" s="98" t="s">
        <v>438</v>
      </c>
      <c r="L243" s="194">
        <v>50000000</v>
      </c>
      <c r="M243" s="98"/>
      <c r="N243" s="194"/>
      <c r="O243" s="98"/>
      <c r="P243" s="194"/>
      <c r="Q243" s="98"/>
      <c r="R243" s="194"/>
      <c r="S243" s="98"/>
      <c r="T243" s="194"/>
    </row>
    <row r="244" spans="1:20" ht="57">
      <c r="A244" s="167"/>
      <c r="B244" s="200"/>
      <c r="C244" s="413"/>
      <c r="D244" s="163"/>
      <c r="E244" s="188"/>
      <c r="F244" s="142" t="s">
        <v>107</v>
      </c>
      <c r="G244" s="105" t="s">
        <v>108</v>
      </c>
      <c r="H244" s="119" t="s">
        <v>444</v>
      </c>
      <c r="I244" s="119" t="s">
        <v>444</v>
      </c>
      <c r="J244" s="194">
        <v>400000000</v>
      </c>
      <c r="K244" s="119" t="s">
        <v>444</v>
      </c>
      <c r="L244" s="194">
        <v>350000000</v>
      </c>
      <c r="M244" s="119" t="s">
        <v>444</v>
      </c>
      <c r="N244" s="194">
        <v>250000000</v>
      </c>
      <c r="O244" s="119" t="s">
        <v>444</v>
      </c>
      <c r="P244" s="194">
        <v>280000000</v>
      </c>
      <c r="Q244" s="119" t="s">
        <v>444</v>
      </c>
      <c r="R244" s="194">
        <v>300000000</v>
      </c>
      <c r="S244" s="119" t="s">
        <v>444</v>
      </c>
      <c r="T244" s="194">
        <v>350000000</v>
      </c>
    </row>
    <row r="245" spans="1:20" ht="57">
      <c r="A245" s="167"/>
      <c r="B245" s="200"/>
      <c r="C245" s="413"/>
      <c r="D245" s="163"/>
      <c r="E245" s="188"/>
      <c r="F245" s="142" t="s">
        <v>109</v>
      </c>
      <c r="G245" s="105" t="s">
        <v>110</v>
      </c>
      <c r="H245" s="119"/>
      <c r="I245" s="98" t="s">
        <v>450</v>
      </c>
      <c r="J245" s="194">
        <v>450000000</v>
      </c>
      <c r="K245" s="98" t="s">
        <v>511</v>
      </c>
      <c r="L245" s="194">
        <v>100000000</v>
      </c>
      <c r="M245" s="98" t="s">
        <v>511</v>
      </c>
      <c r="N245" s="194">
        <v>275000000</v>
      </c>
      <c r="O245" s="98" t="s">
        <v>511</v>
      </c>
      <c r="P245" s="194">
        <v>308000000</v>
      </c>
      <c r="Q245" s="98" t="s">
        <v>511</v>
      </c>
      <c r="R245" s="194">
        <v>325000000</v>
      </c>
      <c r="S245" s="98" t="s">
        <v>511</v>
      </c>
      <c r="T245" s="194">
        <v>350000000</v>
      </c>
    </row>
    <row r="246" spans="1:20" ht="42.75">
      <c r="A246" s="167"/>
      <c r="B246" s="200"/>
      <c r="C246" s="413"/>
      <c r="D246" s="163"/>
      <c r="E246" s="188"/>
      <c r="F246" s="142" t="s">
        <v>111</v>
      </c>
      <c r="G246" s="105" t="s">
        <v>112</v>
      </c>
      <c r="H246" s="119" t="s">
        <v>444</v>
      </c>
      <c r="I246" s="119" t="s">
        <v>444</v>
      </c>
      <c r="J246" s="194">
        <v>349029000</v>
      </c>
      <c r="K246" s="119" t="s">
        <v>510</v>
      </c>
      <c r="L246" s="194">
        <v>75000000</v>
      </c>
      <c r="M246" s="119" t="s">
        <v>510</v>
      </c>
      <c r="N246" s="194">
        <v>500000000</v>
      </c>
      <c r="O246" s="119" t="s">
        <v>510</v>
      </c>
      <c r="P246" s="194">
        <v>560000000</v>
      </c>
      <c r="Q246" s="119" t="s">
        <v>510</v>
      </c>
      <c r="R246" s="194">
        <v>575000000</v>
      </c>
      <c r="S246" s="119" t="s">
        <v>510</v>
      </c>
      <c r="T246" s="194">
        <v>600000000</v>
      </c>
    </row>
    <row r="247" spans="1:20" ht="25.5">
      <c r="A247" s="167"/>
      <c r="B247" s="200"/>
      <c r="C247" s="413"/>
      <c r="D247" s="163"/>
      <c r="E247" s="188"/>
      <c r="F247" s="177" t="s">
        <v>753</v>
      </c>
      <c r="G247" s="113"/>
      <c r="H247" s="69"/>
      <c r="I247" s="76"/>
      <c r="J247" s="194"/>
      <c r="K247" s="76"/>
      <c r="L247" s="194"/>
      <c r="M247" s="76"/>
      <c r="N247" s="194"/>
      <c r="O247" s="76"/>
      <c r="P247" s="194"/>
      <c r="Q247" s="76"/>
      <c r="R247" s="194"/>
      <c r="S247" s="76"/>
      <c r="T247" s="194"/>
    </row>
    <row r="248" spans="1:20" ht="42.75">
      <c r="A248" s="167"/>
      <c r="B248" s="200"/>
      <c r="C248" s="413"/>
      <c r="D248" s="163"/>
      <c r="E248" s="188"/>
      <c r="F248" s="144" t="s">
        <v>114</v>
      </c>
      <c r="G248" s="105" t="s">
        <v>115</v>
      </c>
      <c r="H248" s="119" t="s">
        <v>437</v>
      </c>
      <c r="I248" s="119" t="s">
        <v>437</v>
      </c>
      <c r="J248" s="194">
        <v>250000000</v>
      </c>
      <c r="K248" s="98" t="s">
        <v>450</v>
      </c>
      <c r="L248" s="194">
        <v>250000000</v>
      </c>
      <c r="M248" s="98" t="s">
        <v>450</v>
      </c>
      <c r="N248" s="194">
        <v>250000000</v>
      </c>
      <c r="O248" s="98" t="s">
        <v>450</v>
      </c>
      <c r="P248" s="194">
        <v>267500000</v>
      </c>
      <c r="Q248" s="98" t="s">
        <v>450</v>
      </c>
      <c r="R248" s="194">
        <v>300000000</v>
      </c>
      <c r="S248" s="98" t="s">
        <v>450</v>
      </c>
      <c r="T248" s="194">
        <v>350000000</v>
      </c>
    </row>
    <row r="249" spans="1:20" ht="25.5">
      <c r="A249" s="167"/>
      <c r="B249" s="200"/>
      <c r="C249" s="413"/>
      <c r="D249" s="163"/>
      <c r="E249" s="188"/>
      <c r="F249" s="155" t="s">
        <v>754</v>
      </c>
      <c r="G249" s="113"/>
      <c r="H249" s="69"/>
      <c r="I249" s="76"/>
      <c r="J249" s="194"/>
      <c r="K249" s="76"/>
      <c r="L249" s="194"/>
      <c r="M249" s="76"/>
      <c r="N249" s="194"/>
      <c r="O249" s="76"/>
      <c r="P249" s="194"/>
      <c r="Q249" s="76"/>
      <c r="R249" s="194"/>
      <c r="S249" s="76"/>
      <c r="T249" s="194"/>
    </row>
    <row r="250" spans="1:20" ht="71.25">
      <c r="A250" s="167"/>
      <c r="B250" s="200"/>
      <c r="C250" s="413"/>
      <c r="D250" s="163"/>
      <c r="E250" s="188"/>
      <c r="F250" s="142" t="s">
        <v>41</v>
      </c>
      <c r="G250" s="105" t="s">
        <v>42</v>
      </c>
      <c r="H250" s="69" t="s">
        <v>447</v>
      </c>
      <c r="I250" s="69" t="s">
        <v>447</v>
      </c>
      <c r="J250" s="194">
        <v>871800000</v>
      </c>
      <c r="K250" s="69" t="s">
        <v>480</v>
      </c>
      <c r="L250" s="194">
        <v>1735800000</v>
      </c>
      <c r="M250" s="69" t="s">
        <v>481</v>
      </c>
      <c r="N250" s="194">
        <v>1735800000</v>
      </c>
      <c r="O250" s="69" t="s">
        <v>481</v>
      </c>
      <c r="P250" s="194">
        <v>1944096000</v>
      </c>
      <c r="Q250" s="69" t="s">
        <v>447</v>
      </c>
      <c r="R250" s="194">
        <v>2000000000</v>
      </c>
      <c r="S250" s="69" t="s">
        <v>447</v>
      </c>
      <c r="T250" s="194">
        <v>2000000000</v>
      </c>
    </row>
    <row r="251" spans="1:20" ht="42.75">
      <c r="A251" s="167"/>
      <c r="B251" s="200"/>
      <c r="C251" s="413"/>
      <c r="D251" s="163"/>
      <c r="E251" s="188"/>
      <c r="F251" s="142" t="s">
        <v>43</v>
      </c>
      <c r="G251" s="105" t="s">
        <v>44</v>
      </c>
      <c r="H251" s="69" t="s">
        <v>451</v>
      </c>
      <c r="I251" s="69" t="s">
        <v>451</v>
      </c>
      <c r="J251" s="194">
        <v>492000000</v>
      </c>
      <c r="K251" s="69" t="s">
        <v>451</v>
      </c>
      <c r="L251" s="194">
        <v>400000000</v>
      </c>
      <c r="M251" s="69" t="s">
        <v>451</v>
      </c>
      <c r="N251" s="194">
        <v>400000000</v>
      </c>
      <c r="O251" s="69" t="s">
        <v>451</v>
      </c>
      <c r="P251" s="194">
        <v>448000000</v>
      </c>
      <c r="Q251" s="69" t="s">
        <v>451</v>
      </c>
      <c r="R251" s="194">
        <v>450000000</v>
      </c>
      <c r="S251" s="69" t="s">
        <v>451</v>
      </c>
      <c r="T251" s="194">
        <v>455000000</v>
      </c>
    </row>
    <row r="252" spans="1:20" ht="85.5">
      <c r="A252" s="167"/>
      <c r="B252" s="200"/>
      <c r="C252" s="413"/>
      <c r="D252" s="163"/>
      <c r="E252" s="188"/>
      <c r="F252" s="142" t="s">
        <v>45</v>
      </c>
      <c r="G252" s="105" t="s">
        <v>46</v>
      </c>
      <c r="H252" s="69" t="s">
        <v>446</v>
      </c>
      <c r="I252" s="69" t="s">
        <v>446</v>
      </c>
      <c r="J252" s="194">
        <v>409030000</v>
      </c>
      <c r="K252" s="69" t="s">
        <v>446</v>
      </c>
      <c r="L252" s="194">
        <v>410000000</v>
      </c>
      <c r="M252" s="69" t="s">
        <v>468</v>
      </c>
      <c r="N252" s="194">
        <v>400619000</v>
      </c>
      <c r="O252" s="69" t="s">
        <v>468</v>
      </c>
      <c r="P252" s="194">
        <v>438700000</v>
      </c>
      <c r="Q252" s="69" t="s">
        <v>469</v>
      </c>
      <c r="R252" s="194">
        <v>450000000</v>
      </c>
      <c r="S252" s="69" t="s">
        <v>469</v>
      </c>
      <c r="T252" s="194">
        <v>475000000</v>
      </c>
    </row>
    <row r="253" spans="1:20" ht="42.75">
      <c r="A253" s="167"/>
      <c r="B253" s="200"/>
      <c r="C253" s="413"/>
      <c r="D253" s="163"/>
      <c r="E253" s="188"/>
      <c r="F253" s="142" t="s">
        <v>47</v>
      </c>
      <c r="G253" s="105" t="s">
        <v>48</v>
      </c>
      <c r="H253" s="69" t="s">
        <v>467</v>
      </c>
      <c r="I253" s="69" t="s">
        <v>467</v>
      </c>
      <c r="J253" s="194">
        <v>300000000</v>
      </c>
      <c r="K253" s="69" t="s">
        <v>467</v>
      </c>
      <c r="L253" s="194">
        <v>300000000</v>
      </c>
      <c r="M253" s="69" t="s">
        <v>463</v>
      </c>
      <c r="N253" s="194">
        <v>300000000</v>
      </c>
      <c r="O253" s="69" t="s">
        <v>463</v>
      </c>
      <c r="P253" s="194">
        <v>336000000</v>
      </c>
      <c r="Q253" s="69" t="s">
        <v>463</v>
      </c>
      <c r="R253" s="194">
        <v>350000000</v>
      </c>
      <c r="S253" s="69" t="s">
        <v>463</v>
      </c>
      <c r="T253" s="194">
        <v>368000000</v>
      </c>
    </row>
    <row r="254" spans="1:20" ht="57">
      <c r="A254" s="167"/>
      <c r="B254" s="200"/>
      <c r="C254" s="413"/>
      <c r="D254" s="163"/>
      <c r="E254" s="188"/>
      <c r="F254" s="142" t="s">
        <v>49</v>
      </c>
      <c r="G254" s="105" t="s">
        <v>50</v>
      </c>
      <c r="H254" s="69" t="s">
        <v>466</v>
      </c>
      <c r="I254" s="76" t="s">
        <v>465</v>
      </c>
      <c r="J254" s="194">
        <v>200000000</v>
      </c>
      <c r="K254" s="76" t="s">
        <v>461</v>
      </c>
      <c r="L254" s="194">
        <v>200000000</v>
      </c>
      <c r="M254" s="76" t="s">
        <v>461</v>
      </c>
      <c r="N254" s="194">
        <v>224000000</v>
      </c>
      <c r="O254" s="76" t="s">
        <v>461</v>
      </c>
      <c r="P254" s="194">
        <v>200000000</v>
      </c>
      <c r="Q254" s="76" t="s">
        <v>461</v>
      </c>
      <c r="R254" s="194">
        <v>200000000</v>
      </c>
      <c r="S254" s="76" t="s">
        <v>461</v>
      </c>
      <c r="T254" s="194">
        <v>200000000</v>
      </c>
    </row>
    <row r="255" spans="1:20" ht="57">
      <c r="A255" s="167"/>
      <c r="B255" s="200"/>
      <c r="C255" s="413"/>
      <c r="D255" s="163"/>
      <c r="E255" s="188"/>
      <c r="F255" s="142" t="s">
        <v>51</v>
      </c>
      <c r="G255" s="105" t="s">
        <v>52</v>
      </c>
      <c r="H255" s="69" t="s">
        <v>463</v>
      </c>
      <c r="I255" s="76" t="s">
        <v>462</v>
      </c>
      <c r="J255" s="194">
        <v>50000000</v>
      </c>
      <c r="K255" s="76" t="s">
        <v>462</v>
      </c>
      <c r="L255" s="194">
        <v>50000000</v>
      </c>
      <c r="M255" s="76" t="s">
        <v>462</v>
      </c>
      <c r="N255" s="194">
        <v>175000000</v>
      </c>
      <c r="O255" s="76" t="s">
        <v>462</v>
      </c>
      <c r="P255" s="194">
        <v>196000000</v>
      </c>
      <c r="Q255" s="76" t="s">
        <v>464</v>
      </c>
      <c r="R255" s="194">
        <v>200000000</v>
      </c>
      <c r="S255" s="76" t="s">
        <v>464</v>
      </c>
      <c r="T255" s="194">
        <v>200000000</v>
      </c>
    </row>
    <row r="256" spans="1:20" ht="71.25">
      <c r="A256" s="167"/>
      <c r="B256" s="200"/>
      <c r="C256" s="413"/>
      <c r="D256" s="163"/>
      <c r="E256" s="188"/>
      <c r="F256" s="142" t="s">
        <v>53</v>
      </c>
      <c r="G256" s="105" t="s">
        <v>54</v>
      </c>
      <c r="H256" s="69" t="s">
        <v>451</v>
      </c>
      <c r="I256" s="69" t="s">
        <v>451</v>
      </c>
      <c r="J256" s="194">
        <v>185000000</v>
      </c>
      <c r="K256" s="69" t="s">
        <v>451</v>
      </c>
      <c r="L256" s="194">
        <v>100000000</v>
      </c>
      <c r="M256" s="69" t="s">
        <v>461</v>
      </c>
      <c r="N256" s="194">
        <v>200000000</v>
      </c>
      <c r="O256" s="69" t="s">
        <v>461</v>
      </c>
      <c r="P256" s="194">
        <v>224000000</v>
      </c>
      <c r="Q256" s="69" t="s">
        <v>461</v>
      </c>
      <c r="R256" s="194">
        <v>230000000</v>
      </c>
      <c r="S256" s="69" t="s">
        <v>461</v>
      </c>
      <c r="T256" s="194">
        <v>245000000</v>
      </c>
    </row>
    <row r="257" spans="1:20" ht="71.25">
      <c r="A257" s="167"/>
      <c r="B257" s="200"/>
      <c r="C257" s="413"/>
      <c r="D257" s="163"/>
      <c r="E257" s="188"/>
      <c r="F257" s="142" t="s">
        <v>55</v>
      </c>
      <c r="G257" s="105" t="s">
        <v>56</v>
      </c>
      <c r="H257" s="69" t="s">
        <v>437</v>
      </c>
      <c r="I257" s="69" t="s">
        <v>437</v>
      </c>
      <c r="J257" s="194">
        <v>100000000</v>
      </c>
      <c r="K257" s="69" t="s">
        <v>437</v>
      </c>
      <c r="L257" s="194">
        <v>248700000</v>
      </c>
      <c r="M257" s="69" t="s">
        <v>437</v>
      </c>
      <c r="N257" s="194">
        <v>248700000</v>
      </c>
      <c r="O257" s="69" t="s">
        <v>437</v>
      </c>
      <c r="P257" s="194">
        <v>278544000</v>
      </c>
      <c r="Q257" s="69" t="s">
        <v>437</v>
      </c>
      <c r="R257" s="194">
        <v>300000000</v>
      </c>
      <c r="S257" s="69" t="s">
        <v>437</v>
      </c>
      <c r="T257" s="194">
        <v>300000000</v>
      </c>
    </row>
    <row r="258" spans="1:20" ht="57">
      <c r="A258" s="167"/>
      <c r="B258" s="200"/>
      <c r="C258" s="413"/>
      <c r="D258" s="163"/>
      <c r="E258" s="188"/>
      <c r="F258" s="142" t="s">
        <v>57</v>
      </c>
      <c r="G258" s="105" t="s">
        <v>58</v>
      </c>
      <c r="H258" s="69" t="s">
        <v>445</v>
      </c>
      <c r="I258" s="69" t="s">
        <v>445</v>
      </c>
      <c r="J258" s="194">
        <v>581300000</v>
      </c>
      <c r="K258" s="69" t="s">
        <v>445</v>
      </c>
      <c r="L258" s="194">
        <v>581300000</v>
      </c>
      <c r="M258" s="69" t="s">
        <v>460</v>
      </c>
      <c r="N258" s="194">
        <v>368400000</v>
      </c>
      <c r="O258" s="69" t="s">
        <v>460</v>
      </c>
      <c r="P258" s="194">
        <v>400000000</v>
      </c>
      <c r="Q258" s="69" t="s">
        <v>460</v>
      </c>
      <c r="R258" s="194">
        <v>400000000</v>
      </c>
      <c r="S258" s="69" t="s">
        <v>460</v>
      </c>
      <c r="T258" s="194">
        <v>400000000</v>
      </c>
    </row>
    <row r="259" spans="1:20" ht="57">
      <c r="A259" s="167"/>
      <c r="B259" s="200"/>
      <c r="C259" s="413"/>
      <c r="D259" s="163"/>
      <c r="E259" s="188"/>
      <c r="F259" s="142" t="s">
        <v>59</v>
      </c>
      <c r="G259" s="105" t="s">
        <v>60</v>
      </c>
      <c r="H259" s="69" t="s">
        <v>451</v>
      </c>
      <c r="I259" s="69" t="s">
        <v>451</v>
      </c>
      <c r="J259" s="194">
        <v>1552023000</v>
      </c>
      <c r="K259" s="69" t="s">
        <v>451</v>
      </c>
      <c r="L259" s="194">
        <v>1200000000</v>
      </c>
      <c r="M259" s="69" t="s">
        <v>451</v>
      </c>
      <c r="N259" s="194">
        <v>1500000000</v>
      </c>
      <c r="O259" s="69" t="s">
        <v>451</v>
      </c>
      <c r="P259" s="194">
        <v>1680000000</v>
      </c>
      <c r="Q259" s="69" t="s">
        <v>451</v>
      </c>
      <c r="R259" s="194">
        <v>1750000000</v>
      </c>
      <c r="S259" s="69" t="s">
        <v>451</v>
      </c>
      <c r="T259" s="194">
        <v>2000000000</v>
      </c>
    </row>
    <row r="260" spans="1:20" ht="71.25">
      <c r="A260" s="167"/>
      <c r="B260" s="200"/>
      <c r="C260" s="413"/>
      <c r="D260" s="163"/>
      <c r="E260" s="188"/>
      <c r="F260" s="142" t="s">
        <v>61</v>
      </c>
      <c r="G260" s="105" t="s">
        <v>62</v>
      </c>
      <c r="H260" s="69" t="s">
        <v>444</v>
      </c>
      <c r="I260" s="69" t="s">
        <v>444</v>
      </c>
      <c r="J260" s="194">
        <v>550000000</v>
      </c>
      <c r="K260" s="69" t="s">
        <v>444</v>
      </c>
      <c r="L260" s="194">
        <v>390000000</v>
      </c>
      <c r="M260" s="69" t="s">
        <v>444</v>
      </c>
      <c r="N260" s="194">
        <v>400000000</v>
      </c>
      <c r="O260" s="69" t="s">
        <v>444</v>
      </c>
      <c r="P260" s="194">
        <v>448000000</v>
      </c>
      <c r="Q260" s="69" t="s">
        <v>444</v>
      </c>
      <c r="R260" s="194">
        <v>460000000</v>
      </c>
      <c r="S260" s="69" t="s">
        <v>444</v>
      </c>
      <c r="T260" s="194">
        <v>475000000</v>
      </c>
    </row>
    <row r="261" spans="1:20" ht="57">
      <c r="A261" s="167"/>
      <c r="B261" s="200"/>
      <c r="C261" s="413"/>
      <c r="D261" s="163"/>
      <c r="E261" s="188"/>
      <c r="F261" s="142" t="s">
        <v>63</v>
      </c>
      <c r="G261" s="105" t="s">
        <v>64</v>
      </c>
      <c r="H261" s="69" t="s">
        <v>443</v>
      </c>
      <c r="I261" s="69" t="s">
        <v>443</v>
      </c>
      <c r="J261" s="194">
        <v>57600000</v>
      </c>
      <c r="K261" s="69" t="s">
        <v>443</v>
      </c>
      <c r="L261" s="194">
        <v>57600000</v>
      </c>
      <c r="M261" s="69" t="s">
        <v>443</v>
      </c>
      <c r="N261" s="194">
        <v>57600000</v>
      </c>
      <c r="O261" s="69" t="s">
        <v>443</v>
      </c>
      <c r="P261" s="194">
        <v>64512000</v>
      </c>
      <c r="Q261" s="69" t="s">
        <v>443</v>
      </c>
      <c r="R261" s="194">
        <v>64512000</v>
      </c>
      <c r="S261" s="69" t="s">
        <v>443</v>
      </c>
      <c r="T261" s="194">
        <v>64512000</v>
      </c>
    </row>
    <row r="262" spans="1:20" ht="14.25" customHeight="1">
      <c r="A262" s="167"/>
      <c r="B262" s="200"/>
      <c r="C262" s="413"/>
      <c r="D262" s="163"/>
      <c r="E262" s="188"/>
      <c r="F262" s="142" t="s">
        <v>501</v>
      </c>
      <c r="G262" s="105"/>
      <c r="H262" s="69" t="s">
        <v>502</v>
      </c>
      <c r="I262" s="69"/>
      <c r="J262" s="194"/>
      <c r="K262" s="69"/>
      <c r="L262" s="194"/>
      <c r="M262" s="69" t="s">
        <v>450</v>
      </c>
      <c r="N262" s="194">
        <v>175000000</v>
      </c>
      <c r="O262" s="69" t="s">
        <v>450</v>
      </c>
      <c r="P262" s="194">
        <v>196000000</v>
      </c>
      <c r="Q262" s="69" t="s">
        <v>450</v>
      </c>
      <c r="R262" s="194">
        <v>200000000</v>
      </c>
      <c r="S262" s="69" t="s">
        <v>450</v>
      </c>
      <c r="T262" s="194">
        <v>200000000</v>
      </c>
    </row>
    <row r="263" spans="1:20" ht="57">
      <c r="A263" s="167"/>
      <c r="B263" s="200"/>
      <c r="C263" s="413"/>
      <c r="D263" s="163"/>
      <c r="E263" s="188"/>
      <c r="F263" s="142" t="s">
        <v>65</v>
      </c>
      <c r="G263" s="105" t="s">
        <v>66</v>
      </c>
      <c r="H263" s="69" t="s">
        <v>451</v>
      </c>
      <c r="I263" s="69" t="s">
        <v>451</v>
      </c>
      <c r="J263" s="194">
        <v>230000000</v>
      </c>
      <c r="K263" s="69" t="s">
        <v>451</v>
      </c>
      <c r="L263" s="194">
        <v>230000000</v>
      </c>
      <c r="M263" s="69" t="s">
        <v>451</v>
      </c>
      <c r="N263" s="194">
        <v>250000000</v>
      </c>
      <c r="O263" s="69" t="s">
        <v>451</v>
      </c>
      <c r="P263" s="194">
        <v>448000000</v>
      </c>
      <c r="Q263" s="69" t="s">
        <v>451</v>
      </c>
      <c r="R263" s="194">
        <v>460000000</v>
      </c>
      <c r="S263" s="69" t="s">
        <v>451</v>
      </c>
      <c r="T263" s="194">
        <v>475000000</v>
      </c>
    </row>
    <row r="264" spans="1:20" ht="57">
      <c r="A264" s="167"/>
      <c r="B264" s="200"/>
      <c r="C264" s="413"/>
      <c r="D264" s="163"/>
      <c r="E264" s="188"/>
      <c r="F264" s="142" t="s">
        <v>67</v>
      </c>
      <c r="G264" s="105" t="s">
        <v>68</v>
      </c>
      <c r="H264" s="69" t="s">
        <v>451</v>
      </c>
      <c r="I264" s="69" t="s">
        <v>451</v>
      </c>
      <c r="J264" s="194">
        <v>150000000</v>
      </c>
      <c r="K264" s="69" t="s">
        <v>451</v>
      </c>
      <c r="L264" s="194">
        <v>150000000</v>
      </c>
      <c r="M264" s="69" t="s">
        <v>451</v>
      </c>
      <c r="N264" s="194">
        <v>190000000</v>
      </c>
      <c r="O264" s="69" t="s">
        <v>451</v>
      </c>
      <c r="P264" s="194">
        <v>212800000</v>
      </c>
      <c r="Q264" s="69" t="s">
        <v>451</v>
      </c>
      <c r="R264" s="194">
        <v>230000000</v>
      </c>
      <c r="S264" s="69" t="s">
        <v>451</v>
      </c>
      <c r="T264" s="194">
        <v>250000000</v>
      </c>
    </row>
    <row r="265" spans="1:20" ht="57">
      <c r="A265" s="167"/>
      <c r="B265" s="200"/>
      <c r="C265" s="413"/>
      <c r="D265" s="163"/>
      <c r="E265" s="188"/>
      <c r="F265" s="142" t="s">
        <v>69</v>
      </c>
      <c r="G265" s="105" t="s">
        <v>70</v>
      </c>
      <c r="H265" s="69" t="s">
        <v>451</v>
      </c>
      <c r="I265" s="69" t="s">
        <v>451</v>
      </c>
      <c r="J265" s="194">
        <v>150000000</v>
      </c>
      <c r="K265" s="69" t="s">
        <v>451</v>
      </c>
      <c r="L265" s="194">
        <v>150000000</v>
      </c>
      <c r="M265" s="69" t="s">
        <v>451</v>
      </c>
      <c r="N265" s="194">
        <v>190000000</v>
      </c>
      <c r="O265" s="69" t="s">
        <v>451</v>
      </c>
      <c r="P265" s="194">
        <v>212800000</v>
      </c>
      <c r="Q265" s="69" t="s">
        <v>451</v>
      </c>
      <c r="R265" s="194">
        <v>230000000</v>
      </c>
      <c r="S265" s="69" t="s">
        <v>451</v>
      </c>
      <c r="T265" s="194">
        <v>250000000</v>
      </c>
    </row>
    <row r="266" spans="1:20" ht="57">
      <c r="A266" s="167"/>
      <c r="B266" s="200"/>
      <c r="C266" s="413"/>
      <c r="D266" s="163"/>
      <c r="E266" s="188"/>
      <c r="F266" s="142" t="s">
        <v>71</v>
      </c>
      <c r="G266" s="105" t="s">
        <v>72</v>
      </c>
      <c r="H266" s="69" t="s">
        <v>451</v>
      </c>
      <c r="I266" s="69" t="s">
        <v>451</v>
      </c>
      <c r="J266" s="194">
        <v>150000000</v>
      </c>
      <c r="K266" s="69" t="s">
        <v>451</v>
      </c>
      <c r="L266" s="194">
        <v>150000000</v>
      </c>
      <c r="M266" s="69" t="s">
        <v>451</v>
      </c>
      <c r="N266" s="194">
        <v>190000000</v>
      </c>
      <c r="O266" s="69" t="s">
        <v>451</v>
      </c>
      <c r="P266" s="194">
        <v>212800000</v>
      </c>
      <c r="Q266" s="69" t="s">
        <v>451</v>
      </c>
      <c r="R266" s="194">
        <v>230000000</v>
      </c>
      <c r="S266" s="69" t="s">
        <v>451</v>
      </c>
      <c r="T266" s="194">
        <v>250000000</v>
      </c>
    </row>
    <row r="267" spans="1:20" ht="57">
      <c r="A267" s="167"/>
      <c r="B267" s="200"/>
      <c r="C267" s="413"/>
      <c r="D267" s="163"/>
      <c r="E267" s="188"/>
      <c r="F267" s="142" t="s">
        <v>73</v>
      </c>
      <c r="G267" s="105" t="s">
        <v>74</v>
      </c>
      <c r="H267" s="69" t="s">
        <v>451</v>
      </c>
      <c r="I267" s="69" t="s">
        <v>451</v>
      </c>
      <c r="J267" s="194">
        <v>250000000</v>
      </c>
      <c r="K267" s="69" t="s">
        <v>451</v>
      </c>
      <c r="L267" s="194">
        <v>250000000</v>
      </c>
      <c r="M267" s="69" t="s">
        <v>451</v>
      </c>
      <c r="N267" s="194">
        <v>300000000</v>
      </c>
      <c r="O267" s="69" t="s">
        <v>451</v>
      </c>
      <c r="P267" s="194">
        <v>336000000</v>
      </c>
      <c r="Q267" s="69" t="s">
        <v>451</v>
      </c>
      <c r="R267" s="194">
        <v>350000000</v>
      </c>
      <c r="S267" s="69" t="s">
        <v>451</v>
      </c>
      <c r="T267" s="194">
        <v>375000000</v>
      </c>
    </row>
    <row r="268" spans="1:20" ht="57">
      <c r="A268" s="167"/>
      <c r="B268" s="200"/>
      <c r="C268" s="413"/>
      <c r="D268" s="163"/>
      <c r="E268" s="188"/>
      <c r="F268" s="142" t="s">
        <v>75</v>
      </c>
      <c r="G268" s="105" t="s">
        <v>76</v>
      </c>
      <c r="H268" s="69" t="s">
        <v>451</v>
      </c>
      <c r="I268" s="69" t="s">
        <v>451</v>
      </c>
      <c r="J268" s="194">
        <v>170000000</v>
      </c>
      <c r="K268" s="69" t="s">
        <v>451</v>
      </c>
      <c r="L268" s="194">
        <v>170000000</v>
      </c>
      <c r="M268" s="69" t="s">
        <v>451</v>
      </c>
      <c r="N268" s="194">
        <v>245000000</v>
      </c>
      <c r="O268" s="69" t="s">
        <v>451</v>
      </c>
      <c r="P268" s="194">
        <v>274400000</v>
      </c>
      <c r="Q268" s="69" t="s">
        <v>451</v>
      </c>
      <c r="R268" s="194">
        <v>285000000</v>
      </c>
      <c r="S268" s="69" t="s">
        <v>451</v>
      </c>
      <c r="T268" s="194">
        <v>300000000</v>
      </c>
    </row>
    <row r="269" spans="1:20" ht="57">
      <c r="A269" s="167"/>
      <c r="B269" s="200"/>
      <c r="C269" s="413"/>
      <c r="D269" s="163"/>
      <c r="E269" s="188"/>
      <c r="F269" s="142" t="s">
        <v>77</v>
      </c>
      <c r="G269" s="105" t="s">
        <v>78</v>
      </c>
      <c r="H269" s="69" t="s">
        <v>451</v>
      </c>
      <c r="I269" s="69" t="s">
        <v>451</v>
      </c>
      <c r="J269" s="194">
        <v>150000000</v>
      </c>
      <c r="K269" s="69" t="s">
        <v>451</v>
      </c>
      <c r="L269" s="194">
        <v>150000000</v>
      </c>
      <c r="M269" s="69" t="s">
        <v>451</v>
      </c>
      <c r="N269" s="194">
        <v>190000000</v>
      </c>
      <c r="O269" s="69" t="s">
        <v>451</v>
      </c>
      <c r="P269" s="194">
        <v>212800000</v>
      </c>
      <c r="Q269" s="69" t="s">
        <v>451</v>
      </c>
      <c r="R269" s="194">
        <v>230000000</v>
      </c>
      <c r="S269" s="69" t="s">
        <v>451</v>
      </c>
      <c r="T269" s="194">
        <v>250000000</v>
      </c>
    </row>
    <row r="270" spans="1:20" ht="57">
      <c r="A270" s="167"/>
      <c r="B270" s="200"/>
      <c r="C270" s="413"/>
      <c r="D270" s="163"/>
      <c r="E270" s="188"/>
      <c r="F270" s="142" t="s">
        <v>79</v>
      </c>
      <c r="G270" s="105" t="s">
        <v>80</v>
      </c>
      <c r="H270" s="69" t="s">
        <v>451</v>
      </c>
      <c r="I270" s="69" t="s">
        <v>451</v>
      </c>
      <c r="J270" s="194">
        <v>150000000</v>
      </c>
      <c r="K270" s="69" t="s">
        <v>451</v>
      </c>
      <c r="L270" s="194">
        <v>150000000</v>
      </c>
      <c r="M270" s="69" t="s">
        <v>451</v>
      </c>
      <c r="N270" s="194">
        <v>190000000</v>
      </c>
      <c r="O270" s="69" t="s">
        <v>451</v>
      </c>
      <c r="P270" s="194">
        <v>212800000</v>
      </c>
      <c r="Q270" s="69" t="s">
        <v>451</v>
      </c>
      <c r="R270" s="194">
        <v>230000000</v>
      </c>
      <c r="S270" s="69" t="s">
        <v>451</v>
      </c>
      <c r="T270" s="194">
        <v>250000000</v>
      </c>
    </row>
    <row r="271" spans="1:20" ht="57">
      <c r="A271" s="167"/>
      <c r="B271" s="200"/>
      <c r="C271" s="413"/>
      <c r="D271" s="163"/>
      <c r="E271" s="188"/>
      <c r="F271" s="142" t="s">
        <v>81</v>
      </c>
      <c r="G271" s="105" t="s">
        <v>763</v>
      </c>
      <c r="H271" s="69"/>
      <c r="I271" s="76"/>
      <c r="J271" s="194"/>
      <c r="K271" s="76"/>
      <c r="L271" s="194"/>
      <c r="M271" s="69" t="s">
        <v>451</v>
      </c>
      <c r="N271" s="194">
        <v>190000000</v>
      </c>
      <c r="O271" s="69" t="s">
        <v>451</v>
      </c>
      <c r="P271" s="194">
        <v>212800000</v>
      </c>
      <c r="Q271" s="69" t="s">
        <v>451</v>
      </c>
      <c r="R271" s="194">
        <v>230000000</v>
      </c>
      <c r="S271" s="69" t="s">
        <v>451</v>
      </c>
      <c r="T271" s="194">
        <v>250000000</v>
      </c>
    </row>
    <row r="272" spans="1:20" ht="57">
      <c r="A272" s="167"/>
      <c r="B272" s="200"/>
      <c r="C272" s="413"/>
      <c r="D272" s="163"/>
      <c r="E272" s="188"/>
      <c r="F272" s="142" t="s">
        <v>82</v>
      </c>
      <c r="G272" s="105" t="s">
        <v>764</v>
      </c>
      <c r="H272" s="69"/>
      <c r="I272" s="76"/>
      <c r="J272" s="194"/>
      <c r="K272" s="76"/>
      <c r="L272" s="194"/>
      <c r="M272" s="69" t="s">
        <v>451</v>
      </c>
      <c r="N272" s="194">
        <v>190000000</v>
      </c>
      <c r="O272" s="69" t="s">
        <v>451</v>
      </c>
      <c r="P272" s="194">
        <v>212800000</v>
      </c>
      <c r="Q272" s="69" t="s">
        <v>451</v>
      </c>
      <c r="R272" s="194">
        <v>230000000</v>
      </c>
      <c r="S272" s="69" t="s">
        <v>451</v>
      </c>
      <c r="T272" s="194">
        <v>250000000</v>
      </c>
    </row>
    <row r="273" spans="1:20" ht="57">
      <c r="A273" s="167"/>
      <c r="B273" s="200"/>
      <c r="C273" s="413"/>
      <c r="D273" s="156"/>
      <c r="E273" s="189"/>
      <c r="F273" s="142" t="s">
        <v>83</v>
      </c>
      <c r="G273" s="105" t="s">
        <v>765</v>
      </c>
      <c r="H273" s="69"/>
      <c r="I273" s="76"/>
      <c r="J273" s="194"/>
      <c r="K273" s="76"/>
      <c r="L273" s="194"/>
      <c r="M273" s="69" t="s">
        <v>451</v>
      </c>
      <c r="N273" s="194">
        <v>190000000</v>
      </c>
      <c r="O273" s="69" t="s">
        <v>451</v>
      </c>
      <c r="P273" s="194">
        <v>212800000</v>
      </c>
      <c r="Q273" s="69" t="s">
        <v>451</v>
      </c>
      <c r="R273" s="194">
        <v>230000000</v>
      </c>
      <c r="S273" s="69" t="s">
        <v>451</v>
      </c>
      <c r="T273" s="194">
        <v>250000000</v>
      </c>
    </row>
    <row r="274" spans="1:20" ht="25.5">
      <c r="A274" s="167"/>
      <c r="B274" s="200"/>
      <c r="C274" s="413"/>
      <c r="D274" s="146"/>
      <c r="E274" s="190"/>
      <c r="F274" s="177" t="s">
        <v>755</v>
      </c>
      <c r="G274" s="105"/>
      <c r="H274" s="69"/>
      <c r="I274" s="76"/>
      <c r="J274" s="194"/>
      <c r="K274" s="76"/>
      <c r="L274" s="194"/>
      <c r="M274" s="69"/>
      <c r="N274" s="194"/>
      <c r="O274" s="69"/>
      <c r="P274" s="194"/>
      <c r="Q274" s="69"/>
      <c r="R274" s="194"/>
      <c r="S274" s="69"/>
      <c r="T274" s="194"/>
    </row>
    <row r="275" spans="1:20" ht="42.75">
      <c r="A275" s="167"/>
      <c r="B275" s="200"/>
      <c r="C275" s="413"/>
      <c r="D275" s="164" t="s">
        <v>14</v>
      </c>
      <c r="E275" s="365" t="s">
        <v>762</v>
      </c>
      <c r="F275" s="145" t="s">
        <v>117</v>
      </c>
      <c r="G275" s="105" t="s">
        <v>118</v>
      </c>
      <c r="H275" s="98" t="s">
        <v>508</v>
      </c>
      <c r="I275" s="98" t="s">
        <v>508</v>
      </c>
      <c r="J275" s="194">
        <v>175000000</v>
      </c>
      <c r="K275" s="98" t="s">
        <v>509</v>
      </c>
      <c r="L275" s="194">
        <v>75000000</v>
      </c>
      <c r="M275" s="98" t="s">
        <v>509</v>
      </c>
      <c r="N275" s="194">
        <v>75000000</v>
      </c>
      <c r="O275" s="98" t="s">
        <v>509</v>
      </c>
      <c r="P275" s="194">
        <v>80250000</v>
      </c>
      <c r="Q275" s="98" t="s">
        <v>509</v>
      </c>
      <c r="R275" s="194">
        <v>85000000</v>
      </c>
      <c r="S275" s="98" t="s">
        <v>509</v>
      </c>
      <c r="T275" s="194">
        <v>95000000</v>
      </c>
    </row>
    <row r="276" spans="1:20" ht="42.75">
      <c r="A276" s="168"/>
      <c r="B276" s="201"/>
      <c r="C276" s="414"/>
      <c r="D276" s="156"/>
      <c r="E276" s="411"/>
      <c r="F276" s="142" t="s">
        <v>119</v>
      </c>
      <c r="G276" s="105" t="s">
        <v>118</v>
      </c>
      <c r="H276" s="69"/>
      <c r="I276" s="76"/>
      <c r="J276" s="194"/>
      <c r="K276" s="98" t="s">
        <v>507</v>
      </c>
      <c r="L276" s="194">
        <v>50000000</v>
      </c>
      <c r="M276" s="98" t="s">
        <v>507</v>
      </c>
      <c r="N276" s="194">
        <v>50000000</v>
      </c>
      <c r="O276" s="98" t="s">
        <v>507</v>
      </c>
      <c r="P276" s="194">
        <v>53500000</v>
      </c>
      <c r="Q276" s="98" t="s">
        <v>507</v>
      </c>
      <c r="R276" s="194">
        <v>55000000</v>
      </c>
      <c r="S276" s="98" t="s">
        <v>507</v>
      </c>
      <c r="T276" s="194">
        <v>65000000</v>
      </c>
    </row>
    <row r="278" ht="14.25">
      <c r="B278" s="86" t="s">
        <v>770</v>
      </c>
    </row>
    <row r="279" ht="14.25">
      <c r="B279" s="86" t="s">
        <v>771</v>
      </c>
    </row>
    <row r="280" ht="14.25">
      <c r="B280" s="86" t="s">
        <v>772</v>
      </c>
    </row>
    <row r="281" ht="14.25">
      <c r="B281" s="86" t="s">
        <v>773</v>
      </c>
    </row>
    <row r="282" ht="14.25">
      <c r="B282" s="86" t="s">
        <v>775</v>
      </c>
    </row>
  </sheetData>
  <sheetProtection/>
  <mergeCells count="26">
    <mergeCell ref="B8:B15"/>
    <mergeCell ref="C8:C15"/>
    <mergeCell ref="B55:B57"/>
    <mergeCell ref="C55:C57"/>
    <mergeCell ref="B1:T1"/>
    <mergeCell ref="B2:T2"/>
    <mergeCell ref="C3:F3"/>
    <mergeCell ref="A5:B7"/>
    <mergeCell ref="C5:C7"/>
    <mergeCell ref="D5:E7"/>
    <mergeCell ref="I6:J6"/>
    <mergeCell ref="K6:L6"/>
    <mergeCell ref="F5:F7"/>
    <mergeCell ref="G5:G7"/>
    <mergeCell ref="H5:H7"/>
    <mergeCell ref="I5:T5"/>
    <mergeCell ref="M6:N6"/>
    <mergeCell ref="O6:P6"/>
    <mergeCell ref="Q6:R6"/>
    <mergeCell ref="S6:T6"/>
    <mergeCell ref="E20:E21"/>
    <mergeCell ref="E200:E201"/>
    <mergeCell ref="E143:E144"/>
    <mergeCell ref="E275:E276"/>
    <mergeCell ref="C142:C196"/>
    <mergeCell ref="C197:C276"/>
  </mergeCells>
  <printOptions/>
  <pageMargins left="1.23" right="0.11811023622047245" top="0.3937007874015748" bottom="0.3937007874015748" header="0.31496062992125984" footer="0.31496062992125984"/>
  <pageSetup orientation="landscape" paperSize="5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239"/>
  <sheetViews>
    <sheetView view="pageBreakPreview" zoomScale="110" zoomScaleNormal="90" zoomScaleSheetLayoutView="110" zoomScalePageLayoutView="70" workbookViewId="0" topLeftCell="L226">
      <selection activeCell="B9" sqref="B9:B11"/>
    </sheetView>
  </sheetViews>
  <sheetFormatPr defaultColWidth="9.140625" defaultRowHeight="15"/>
  <cols>
    <col min="1" max="1" width="2.7109375" style="85" customWidth="1"/>
    <col min="2" max="2" width="11.28125" style="86" customWidth="1"/>
    <col min="3" max="3" width="11.421875" style="86" customWidth="1"/>
    <col min="4" max="4" width="14.7109375" style="86" customWidth="1"/>
    <col min="5" max="5" width="2.00390625" style="86" customWidth="1"/>
    <col min="6" max="6" width="13.140625" style="86" customWidth="1"/>
    <col min="7" max="7" width="26.8515625" style="87" customWidth="1"/>
    <col min="8" max="8" width="22.421875" style="87" customWidth="1"/>
    <col min="9" max="9" width="9.7109375" style="133" customWidth="1"/>
    <col min="10" max="10" width="10.00390625" style="130" customWidth="1"/>
    <col min="11" max="11" width="18.00390625" style="23" customWidth="1"/>
    <col min="12" max="12" width="9.7109375" style="130" customWidth="1"/>
    <col min="13" max="13" width="17.8515625" style="23" customWidth="1"/>
    <col min="14" max="14" width="9.140625" style="130" customWidth="1"/>
    <col min="15" max="15" width="17.8515625" style="23" customWidth="1"/>
    <col min="16" max="16" width="7.57421875" style="130" customWidth="1"/>
    <col min="17" max="17" width="16.57421875" style="23" customWidth="1"/>
    <col min="18" max="18" width="8.57421875" style="130" customWidth="1"/>
    <col min="19" max="19" width="18.57421875" style="23" customWidth="1"/>
    <col min="20" max="20" width="8.140625" style="130" customWidth="1"/>
    <col min="21" max="21" width="16.8515625" style="23" customWidth="1"/>
    <col min="22" max="22" width="9.140625" style="88" customWidth="1"/>
    <col min="23" max="23" width="18.28125" style="88" customWidth="1"/>
    <col min="24" max="16384" width="9.140625" style="88" customWidth="1"/>
  </cols>
  <sheetData>
    <row r="1" spans="1:21" s="80" customFormat="1" ht="20.25">
      <c r="A1" s="79"/>
      <c r="B1" s="350" t="s">
        <v>852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</row>
    <row r="2" spans="1:21" s="80" customFormat="1" ht="20.25">
      <c r="A2" s="79"/>
      <c r="B2" s="351" t="s">
        <v>9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1" s="80" customFormat="1" ht="24" customHeight="1">
      <c r="A3" s="79"/>
      <c r="B3" s="351" t="s">
        <v>22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</row>
    <row r="4" spans="1:22" s="84" customFormat="1" ht="6.75" customHeight="1">
      <c r="A4" s="81"/>
      <c r="B4" s="82"/>
      <c r="C4" s="82"/>
      <c r="D4" s="352"/>
      <c r="E4" s="352"/>
      <c r="F4" s="352"/>
      <c r="G4" s="352"/>
      <c r="H4" s="81"/>
      <c r="I4" s="68"/>
      <c r="J4" s="135"/>
      <c r="K4" s="83"/>
      <c r="L4" s="135"/>
      <c r="M4" s="83"/>
      <c r="N4" s="135"/>
      <c r="O4" s="83"/>
      <c r="P4" s="135"/>
      <c r="Q4" s="83"/>
      <c r="R4" s="135"/>
      <c r="S4" s="83"/>
      <c r="T4" s="135"/>
      <c r="U4" s="83"/>
      <c r="V4" s="81"/>
    </row>
    <row r="5" ht="9" customHeight="1"/>
    <row r="6" spans="1:21" s="89" customFormat="1" ht="14.25" customHeight="1">
      <c r="A6" s="353" t="s">
        <v>0</v>
      </c>
      <c r="B6" s="353"/>
      <c r="C6" s="354" t="s">
        <v>867</v>
      </c>
      <c r="D6" s="349" t="s">
        <v>10</v>
      </c>
      <c r="E6" s="349" t="s">
        <v>11</v>
      </c>
      <c r="F6" s="349"/>
      <c r="G6" s="348" t="s">
        <v>15</v>
      </c>
      <c r="H6" s="348" t="s">
        <v>16</v>
      </c>
      <c r="I6" s="348" t="s">
        <v>12</v>
      </c>
      <c r="J6" s="348" t="s">
        <v>17</v>
      </c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</row>
    <row r="7" spans="1:21" s="89" customFormat="1" ht="14.25" customHeight="1">
      <c r="A7" s="353"/>
      <c r="B7" s="353"/>
      <c r="C7" s="355"/>
      <c r="D7" s="349"/>
      <c r="E7" s="349"/>
      <c r="F7" s="349"/>
      <c r="G7" s="348"/>
      <c r="H7" s="348"/>
      <c r="I7" s="348"/>
      <c r="J7" s="348">
        <v>2016</v>
      </c>
      <c r="K7" s="348"/>
      <c r="L7" s="348">
        <v>2017</v>
      </c>
      <c r="M7" s="348"/>
      <c r="N7" s="348">
        <v>2018</v>
      </c>
      <c r="O7" s="348"/>
      <c r="P7" s="348">
        <v>2019</v>
      </c>
      <c r="Q7" s="348"/>
      <c r="R7" s="348">
        <v>2020</v>
      </c>
      <c r="S7" s="348"/>
      <c r="T7" s="348">
        <v>2021</v>
      </c>
      <c r="U7" s="348"/>
    </row>
    <row r="8" spans="1:21" s="89" customFormat="1" ht="33" customHeight="1">
      <c r="A8" s="353"/>
      <c r="B8" s="353"/>
      <c r="C8" s="356"/>
      <c r="D8" s="349"/>
      <c r="E8" s="349"/>
      <c r="F8" s="349"/>
      <c r="G8" s="348"/>
      <c r="H8" s="348"/>
      <c r="I8" s="348"/>
      <c r="J8" s="22" t="s">
        <v>18</v>
      </c>
      <c r="K8" s="22" t="s">
        <v>19</v>
      </c>
      <c r="L8" s="22" t="s">
        <v>18</v>
      </c>
      <c r="M8" s="22" t="s">
        <v>19</v>
      </c>
      <c r="N8" s="22" t="s">
        <v>18</v>
      </c>
      <c r="O8" s="22" t="s">
        <v>19</v>
      </c>
      <c r="P8" s="22" t="s">
        <v>18</v>
      </c>
      <c r="Q8" s="22" t="s">
        <v>19</v>
      </c>
      <c r="R8" s="22" t="s">
        <v>18</v>
      </c>
      <c r="S8" s="22" t="s">
        <v>19</v>
      </c>
      <c r="T8" s="22" t="s">
        <v>18</v>
      </c>
      <c r="U8" s="22" t="s">
        <v>19</v>
      </c>
    </row>
    <row r="9" spans="1:21" s="267" customFormat="1" ht="41.25" customHeight="1">
      <c r="A9" s="258"/>
      <c r="B9" s="344" t="s">
        <v>799</v>
      </c>
      <c r="C9" s="323"/>
      <c r="D9" s="259" t="s">
        <v>832</v>
      </c>
      <c r="E9" s="260" t="s">
        <v>14</v>
      </c>
      <c r="F9" s="261" t="s">
        <v>28</v>
      </c>
      <c r="G9" s="262" t="s">
        <v>706</v>
      </c>
      <c r="H9" s="263"/>
      <c r="I9" s="264"/>
      <c r="J9" s="265"/>
      <c r="K9" s="266"/>
      <c r="L9" s="265"/>
      <c r="M9" s="266"/>
      <c r="N9" s="265"/>
      <c r="O9" s="266"/>
      <c r="P9" s="265"/>
      <c r="Q9" s="266"/>
      <c r="R9" s="265"/>
      <c r="S9" s="266"/>
      <c r="T9" s="265"/>
      <c r="U9" s="266"/>
    </row>
    <row r="10" spans="1:21" s="267" customFormat="1" ht="60.75" customHeight="1">
      <c r="A10" s="258"/>
      <c r="B10" s="345"/>
      <c r="C10" s="324"/>
      <c r="D10" s="268" t="s">
        <v>859</v>
      </c>
      <c r="E10" s="260" t="s">
        <v>14</v>
      </c>
      <c r="F10" s="269" t="s">
        <v>32</v>
      </c>
      <c r="G10" s="270" t="s">
        <v>594</v>
      </c>
      <c r="H10" s="271" t="s">
        <v>595</v>
      </c>
      <c r="I10" s="265"/>
      <c r="J10" s="265"/>
      <c r="K10" s="272"/>
      <c r="L10" s="265"/>
      <c r="M10" s="272"/>
      <c r="N10" s="265" t="s">
        <v>586</v>
      </c>
      <c r="O10" s="272">
        <v>239271000</v>
      </c>
      <c r="P10" s="265" t="s">
        <v>586</v>
      </c>
      <c r="Q10" s="272">
        <v>300000000</v>
      </c>
      <c r="R10" s="265" t="s">
        <v>586</v>
      </c>
      <c r="S10" s="272">
        <v>315250000</v>
      </c>
      <c r="T10" s="265" t="s">
        <v>586</v>
      </c>
      <c r="U10" s="272">
        <v>324500000</v>
      </c>
    </row>
    <row r="11" spans="1:21" s="267" customFormat="1" ht="43.5" customHeight="1">
      <c r="A11" s="258"/>
      <c r="B11" s="345"/>
      <c r="C11" s="324"/>
      <c r="D11" s="273"/>
      <c r="E11" s="260" t="s">
        <v>14</v>
      </c>
      <c r="F11" s="269" t="s">
        <v>29</v>
      </c>
      <c r="G11" s="274" t="s">
        <v>130</v>
      </c>
      <c r="H11" s="271" t="s">
        <v>791</v>
      </c>
      <c r="I11" s="275" t="s">
        <v>535</v>
      </c>
      <c r="J11" s="265" t="s">
        <v>619</v>
      </c>
      <c r="K11" s="272">
        <v>511341000</v>
      </c>
      <c r="L11" s="276"/>
      <c r="M11" s="272"/>
      <c r="N11" s="276"/>
      <c r="O11" s="272"/>
      <c r="P11" s="276"/>
      <c r="Q11" s="272"/>
      <c r="R11" s="276"/>
      <c r="S11" s="272"/>
      <c r="T11" s="276"/>
      <c r="U11" s="272"/>
    </row>
    <row r="12" spans="1:21" s="267" customFormat="1" ht="41.25" customHeight="1">
      <c r="A12" s="258"/>
      <c r="B12" s="277"/>
      <c r="C12" s="277"/>
      <c r="D12" s="273"/>
      <c r="E12" s="260" t="s">
        <v>14</v>
      </c>
      <c r="F12" s="269" t="s">
        <v>864</v>
      </c>
      <c r="G12" s="270" t="s">
        <v>132</v>
      </c>
      <c r="H12" s="271" t="s">
        <v>792</v>
      </c>
      <c r="I12" s="265" t="s">
        <v>564</v>
      </c>
      <c r="J12" s="265" t="s">
        <v>564</v>
      </c>
      <c r="K12" s="272">
        <v>677514000</v>
      </c>
      <c r="L12" s="265"/>
      <c r="M12" s="272"/>
      <c r="N12" s="265"/>
      <c r="O12" s="272"/>
      <c r="P12" s="265"/>
      <c r="Q12" s="272"/>
      <c r="R12" s="265"/>
      <c r="S12" s="272"/>
      <c r="T12" s="265"/>
      <c r="U12" s="272"/>
    </row>
    <row r="13" spans="1:21" s="267" customFormat="1" ht="43.5" customHeight="1">
      <c r="A13" s="258"/>
      <c r="B13" s="277"/>
      <c r="C13" s="277"/>
      <c r="D13" s="273"/>
      <c r="E13" s="260" t="s">
        <v>14</v>
      </c>
      <c r="F13" s="269" t="s">
        <v>800</v>
      </c>
      <c r="G13" s="270" t="s">
        <v>833</v>
      </c>
      <c r="H13" s="271" t="s">
        <v>834</v>
      </c>
      <c r="I13" s="265"/>
      <c r="J13" s="265"/>
      <c r="K13" s="272"/>
      <c r="L13" s="265" t="s">
        <v>487</v>
      </c>
      <c r="M13" s="272">
        <v>299250000</v>
      </c>
      <c r="N13" s="265" t="s">
        <v>487</v>
      </c>
      <c r="O13" s="272">
        <v>394264000</v>
      </c>
      <c r="P13" s="265" t="s">
        <v>487</v>
      </c>
      <c r="Q13" s="272">
        <v>400000000</v>
      </c>
      <c r="R13" s="265" t="s">
        <v>581</v>
      </c>
      <c r="S13" s="272">
        <v>425000000</v>
      </c>
      <c r="T13" s="265" t="s">
        <v>581</v>
      </c>
      <c r="U13" s="272">
        <v>450000000</v>
      </c>
    </row>
    <row r="14" spans="1:21" s="267" customFormat="1" ht="71.25" customHeight="1">
      <c r="A14" s="258"/>
      <c r="B14" s="277"/>
      <c r="C14" s="277"/>
      <c r="D14" s="273"/>
      <c r="E14" s="260" t="s">
        <v>14</v>
      </c>
      <c r="F14" s="269" t="s">
        <v>801</v>
      </c>
      <c r="G14" s="270" t="s">
        <v>124</v>
      </c>
      <c r="H14" s="271" t="s">
        <v>835</v>
      </c>
      <c r="I14" s="265"/>
      <c r="J14" s="265"/>
      <c r="K14" s="272"/>
      <c r="L14" s="265" t="s">
        <v>490</v>
      </c>
      <c r="M14" s="272">
        <v>589190300</v>
      </c>
      <c r="N14" s="265" t="s">
        <v>490</v>
      </c>
      <c r="O14" s="272">
        <v>896823300</v>
      </c>
      <c r="P14" s="265" t="s">
        <v>490</v>
      </c>
      <c r="Q14" s="272">
        <v>900000000</v>
      </c>
      <c r="R14" s="265" t="s">
        <v>581</v>
      </c>
      <c r="S14" s="272">
        <v>915000000</v>
      </c>
      <c r="T14" s="265" t="s">
        <v>581</v>
      </c>
      <c r="U14" s="272">
        <v>925000000</v>
      </c>
    </row>
    <row r="15" spans="1:21" s="267" customFormat="1" ht="64.5" customHeight="1">
      <c r="A15" s="258"/>
      <c r="B15" s="277"/>
      <c r="C15" s="277"/>
      <c r="D15" s="273"/>
      <c r="E15" s="260" t="s">
        <v>14</v>
      </c>
      <c r="F15" s="269" t="s">
        <v>760</v>
      </c>
      <c r="G15" s="270" t="s">
        <v>836</v>
      </c>
      <c r="H15" s="271" t="s">
        <v>837</v>
      </c>
      <c r="I15" s="265"/>
      <c r="J15" s="265"/>
      <c r="K15" s="272"/>
      <c r="L15" s="265" t="s">
        <v>492</v>
      </c>
      <c r="M15" s="272">
        <v>1248360000</v>
      </c>
      <c r="N15" s="265" t="s">
        <v>492</v>
      </c>
      <c r="O15" s="272">
        <v>1185860000</v>
      </c>
      <c r="P15" s="265" t="s">
        <v>492</v>
      </c>
      <c r="Q15" s="272">
        <v>1300000000</v>
      </c>
      <c r="R15" s="265" t="s">
        <v>581</v>
      </c>
      <c r="S15" s="272">
        <v>1325000000</v>
      </c>
      <c r="T15" s="265" t="s">
        <v>581</v>
      </c>
      <c r="U15" s="272">
        <v>1345000000</v>
      </c>
    </row>
    <row r="16" spans="1:21" s="267" customFormat="1" ht="91.5" customHeight="1">
      <c r="A16" s="258"/>
      <c r="B16" s="277"/>
      <c r="C16" s="277"/>
      <c r="D16" s="273"/>
      <c r="E16" s="260" t="s">
        <v>14</v>
      </c>
      <c r="F16" s="278" t="s">
        <v>802</v>
      </c>
      <c r="G16" s="270" t="s">
        <v>838</v>
      </c>
      <c r="H16" s="271" t="s">
        <v>839</v>
      </c>
      <c r="I16" s="265"/>
      <c r="J16" s="265"/>
      <c r="K16" s="272"/>
      <c r="L16" s="265" t="s">
        <v>493</v>
      </c>
      <c r="M16" s="272">
        <v>146118500</v>
      </c>
      <c r="N16" s="265"/>
      <c r="O16" s="272"/>
      <c r="P16" s="265"/>
      <c r="Q16" s="272"/>
      <c r="R16" s="265"/>
      <c r="S16" s="272"/>
      <c r="T16" s="265"/>
      <c r="U16" s="272"/>
    </row>
    <row r="17" spans="1:21" s="267" customFormat="1" ht="48.75" customHeight="1">
      <c r="A17" s="258"/>
      <c r="B17" s="277"/>
      <c r="C17" s="277"/>
      <c r="D17" s="273"/>
      <c r="E17" s="260" t="s">
        <v>14</v>
      </c>
      <c r="F17" s="269" t="s">
        <v>761</v>
      </c>
      <c r="G17" s="270" t="s">
        <v>840</v>
      </c>
      <c r="H17" s="271" t="s">
        <v>841</v>
      </c>
      <c r="I17" s="265"/>
      <c r="J17" s="265"/>
      <c r="K17" s="272"/>
      <c r="L17" s="265" t="s">
        <v>495</v>
      </c>
      <c r="M17" s="272">
        <v>400000000</v>
      </c>
      <c r="N17" s="265" t="s">
        <v>495</v>
      </c>
      <c r="O17" s="272">
        <v>500000000</v>
      </c>
      <c r="P17" s="265" t="s">
        <v>495</v>
      </c>
      <c r="Q17" s="272">
        <v>535000000</v>
      </c>
      <c r="R17" s="265" t="s">
        <v>581</v>
      </c>
      <c r="S17" s="272">
        <v>550000000</v>
      </c>
      <c r="T17" s="265" t="s">
        <v>581</v>
      </c>
      <c r="U17" s="272">
        <v>565000000</v>
      </c>
    </row>
    <row r="18" spans="1:21" s="267" customFormat="1" ht="33" customHeight="1">
      <c r="A18" s="258"/>
      <c r="B18" s="277"/>
      <c r="C18" s="277"/>
      <c r="D18" s="273"/>
      <c r="E18" s="279"/>
      <c r="F18" s="269"/>
      <c r="G18" s="270" t="s">
        <v>136</v>
      </c>
      <c r="H18" s="271" t="s">
        <v>842</v>
      </c>
      <c r="I18" s="265"/>
      <c r="J18" s="265"/>
      <c r="K18" s="272"/>
      <c r="L18" s="265" t="s">
        <v>497</v>
      </c>
      <c r="M18" s="272">
        <v>200000000</v>
      </c>
      <c r="N18" s="265" t="s">
        <v>497</v>
      </c>
      <c r="O18" s="272">
        <v>700000000</v>
      </c>
      <c r="P18" s="265" t="s">
        <v>497</v>
      </c>
      <c r="Q18" s="272">
        <v>749000000</v>
      </c>
      <c r="R18" s="265" t="s">
        <v>581</v>
      </c>
      <c r="S18" s="272">
        <v>750000000</v>
      </c>
      <c r="T18" s="265" t="s">
        <v>581</v>
      </c>
      <c r="U18" s="272">
        <v>760000000</v>
      </c>
    </row>
    <row r="19" spans="1:21" s="267" customFormat="1" ht="33" customHeight="1">
      <c r="A19" s="258"/>
      <c r="B19" s="277"/>
      <c r="C19" s="277"/>
      <c r="D19" s="273"/>
      <c r="E19" s="279"/>
      <c r="F19" s="280"/>
      <c r="G19" s="270" t="s">
        <v>843</v>
      </c>
      <c r="H19" s="271" t="s">
        <v>844</v>
      </c>
      <c r="I19" s="265"/>
      <c r="J19" s="265"/>
      <c r="K19" s="272"/>
      <c r="L19" s="265" t="s">
        <v>848</v>
      </c>
      <c r="M19" s="272">
        <v>500000000</v>
      </c>
      <c r="N19" s="265" t="s">
        <v>848</v>
      </c>
      <c r="O19" s="272">
        <v>1445900000</v>
      </c>
      <c r="P19" s="265" t="s">
        <v>848</v>
      </c>
      <c r="Q19" s="272">
        <v>1551500000</v>
      </c>
      <c r="R19" s="265" t="s">
        <v>581</v>
      </c>
      <c r="S19" s="272">
        <v>1575500000</v>
      </c>
      <c r="T19" s="265" t="s">
        <v>581</v>
      </c>
      <c r="U19" s="272">
        <v>1585000000</v>
      </c>
    </row>
    <row r="20" spans="1:21" s="267" customFormat="1" ht="33" customHeight="1">
      <c r="A20" s="258"/>
      <c r="B20" s="277"/>
      <c r="C20" s="277"/>
      <c r="D20" s="273"/>
      <c r="E20" s="279"/>
      <c r="F20" s="280"/>
      <c r="G20" s="270" t="s">
        <v>845</v>
      </c>
      <c r="H20" s="271" t="s">
        <v>846</v>
      </c>
      <c r="I20" s="265"/>
      <c r="J20" s="265"/>
      <c r="K20" s="272"/>
      <c r="L20" s="265" t="s">
        <v>496</v>
      </c>
      <c r="M20" s="272">
        <v>499520500</v>
      </c>
      <c r="N20" s="265"/>
      <c r="O20" s="272"/>
      <c r="P20" s="265"/>
      <c r="Q20" s="272"/>
      <c r="R20" s="265"/>
      <c r="S20" s="272"/>
      <c r="T20" s="265"/>
      <c r="U20" s="272"/>
    </row>
    <row r="21" spans="1:21" s="267" customFormat="1" ht="33" customHeight="1">
      <c r="A21" s="258"/>
      <c r="B21" s="277"/>
      <c r="C21" s="277"/>
      <c r="D21" s="273"/>
      <c r="E21" s="279"/>
      <c r="F21" s="280"/>
      <c r="G21" s="270" t="s">
        <v>339</v>
      </c>
      <c r="H21" s="271" t="s">
        <v>847</v>
      </c>
      <c r="I21" s="265"/>
      <c r="J21" s="265"/>
      <c r="K21" s="272"/>
      <c r="L21" s="265" t="s">
        <v>444</v>
      </c>
      <c r="M21" s="272">
        <v>200000000</v>
      </c>
      <c r="N21" s="265" t="s">
        <v>849</v>
      </c>
      <c r="O21" s="272">
        <v>295586000</v>
      </c>
      <c r="P21" s="265" t="s">
        <v>849</v>
      </c>
      <c r="Q21" s="272">
        <v>374500000</v>
      </c>
      <c r="R21" s="265" t="s">
        <v>581</v>
      </c>
      <c r="S21" s="272">
        <v>380500000</v>
      </c>
      <c r="T21" s="265" t="s">
        <v>581</v>
      </c>
      <c r="U21" s="272">
        <v>400000000</v>
      </c>
    </row>
    <row r="22" spans="1:21" s="267" customFormat="1" ht="33" customHeight="1">
      <c r="A22" s="281"/>
      <c r="B22" s="282"/>
      <c r="C22" s="282"/>
      <c r="D22" s="268"/>
      <c r="E22" s="260"/>
      <c r="F22" s="269"/>
      <c r="G22" s="283" t="s">
        <v>709</v>
      </c>
      <c r="H22" s="263"/>
      <c r="I22" s="264"/>
      <c r="J22" s="265"/>
      <c r="K22" s="266"/>
      <c r="L22" s="265"/>
      <c r="M22" s="266"/>
      <c r="N22" s="265"/>
      <c r="O22" s="266"/>
      <c r="P22" s="265"/>
      <c r="Q22" s="266"/>
      <c r="R22" s="265"/>
      <c r="S22" s="266"/>
      <c r="T22" s="265"/>
      <c r="U22" s="266"/>
    </row>
    <row r="23" spans="1:21" s="267" customFormat="1" ht="33" customHeight="1">
      <c r="A23" s="258"/>
      <c r="B23" s="277"/>
      <c r="C23" s="277"/>
      <c r="D23" s="273"/>
      <c r="E23" s="260"/>
      <c r="F23" s="269"/>
      <c r="G23" s="284" t="s">
        <v>737</v>
      </c>
      <c r="H23" s="270" t="s">
        <v>193</v>
      </c>
      <c r="I23" s="264" t="s">
        <v>607</v>
      </c>
      <c r="J23" s="265" t="s">
        <v>444</v>
      </c>
      <c r="K23" s="272">
        <v>800000000</v>
      </c>
      <c r="L23" s="265" t="s">
        <v>608</v>
      </c>
      <c r="M23" s="272">
        <v>1159671850</v>
      </c>
      <c r="N23" s="265" t="s">
        <v>494</v>
      </c>
      <c r="O23" s="272">
        <v>1080204500</v>
      </c>
      <c r="P23" s="265" t="s">
        <v>494</v>
      </c>
      <c r="Q23" s="272">
        <v>1284000000</v>
      </c>
      <c r="R23" s="265" t="s">
        <v>494</v>
      </c>
      <c r="S23" s="272">
        <v>1350000000</v>
      </c>
      <c r="T23" s="265" t="s">
        <v>494</v>
      </c>
      <c r="U23" s="272">
        <v>1400000000</v>
      </c>
    </row>
    <row r="24" spans="1:21" s="267" customFormat="1" ht="33" customHeight="1">
      <c r="A24" s="258"/>
      <c r="B24" s="277"/>
      <c r="C24" s="277"/>
      <c r="D24" s="273"/>
      <c r="E24" s="260"/>
      <c r="F24" s="269"/>
      <c r="G24" s="284" t="s">
        <v>738</v>
      </c>
      <c r="H24" s="271" t="s">
        <v>168</v>
      </c>
      <c r="I24" s="264" t="s">
        <v>606</v>
      </c>
      <c r="J24" s="276" t="s">
        <v>450</v>
      </c>
      <c r="K24" s="285">
        <v>962928000</v>
      </c>
      <c r="L24" s="276" t="s">
        <v>605</v>
      </c>
      <c r="M24" s="285">
        <v>1554035600</v>
      </c>
      <c r="N24" s="276" t="s">
        <v>609</v>
      </c>
      <c r="O24" s="285">
        <v>1550168600</v>
      </c>
      <c r="P24" s="276" t="s">
        <v>609</v>
      </c>
      <c r="Q24" s="285">
        <v>1664744092</v>
      </c>
      <c r="R24" s="276" t="s">
        <v>450</v>
      </c>
      <c r="S24" s="285">
        <v>1750000000</v>
      </c>
      <c r="T24" s="276" t="s">
        <v>450</v>
      </c>
      <c r="U24" s="285">
        <v>1850000000</v>
      </c>
    </row>
    <row r="25" spans="1:21" s="267" customFormat="1" ht="33" customHeight="1">
      <c r="A25" s="258"/>
      <c r="B25" s="277"/>
      <c r="C25" s="277"/>
      <c r="D25" s="273"/>
      <c r="E25" s="260"/>
      <c r="F25" s="269"/>
      <c r="G25" s="263" t="s">
        <v>158</v>
      </c>
      <c r="H25" s="271" t="s">
        <v>159</v>
      </c>
      <c r="I25" s="275"/>
      <c r="J25" s="265"/>
      <c r="K25" s="285"/>
      <c r="L25" s="265"/>
      <c r="M25" s="285"/>
      <c r="N25" s="265" t="s">
        <v>686</v>
      </c>
      <c r="O25" s="285">
        <v>377379000</v>
      </c>
      <c r="P25" s="265" t="s">
        <v>686</v>
      </c>
      <c r="Q25" s="285">
        <v>428000000</v>
      </c>
      <c r="R25" s="276" t="s">
        <v>450</v>
      </c>
      <c r="S25" s="285">
        <v>450000000</v>
      </c>
      <c r="T25" s="276" t="s">
        <v>450</v>
      </c>
      <c r="U25" s="285">
        <v>465000000</v>
      </c>
    </row>
    <row r="26" spans="1:21" s="267" customFormat="1" ht="33" customHeight="1">
      <c r="A26" s="258"/>
      <c r="B26" s="277"/>
      <c r="C26" s="277"/>
      <c r="D26" s="273"/>
      <c r="E26" s="260"/>
      <c r="F26" s="269"/>
      <c r="G26" s="263" t="s">
        <v>160</v>
      </c>
      <c r="H26" s="271" t="s">
        <v>161</v>
      </c>
      <c r="I26" s="275"/>
      <c r="J26" s="265"/>
      <c r="K26" s="285"/>
      <c r="L26" s="265"/>
      <c r="M26" s="285"/>
      <c r="N26" s="265" t="s">
        <v>482</v>
      </c>
      <c r="O26" s="285">
        <v>259808000</v>
      </c>
      <c r="P26" s="265" t="s">
        <v>482</v>
      </c>
      <c r="Q26" s="285">
        <v>309595940</v>
      </c>
      <c r="R26" s="276" t="s">
        <v>450</v>
      </c>
      <c r="S26" s="285">
        <v>320500000</v>
      </c>
      <c r="T26" s="276" t="s">
        <v>450</v>
      </c>
      <c r="U26" s="285">
        <v>345000000</v>
      </c>
    </row>
    <row r="27" spans="1:21" s="267" customFormat="1" ht="33" customHeight="1">
      <c r="A27" s="258"/>
      <c r="B27" s="277"/>
      <c r="C27" s="277"/>
      <c r="D27" s="273"/>
      <c r="E27" s="260"/>
      <c r="F27" s="278"/>
      <c r="G27" s="263" t="s">
        <v>162</v>
      </c>
      <c r="H27" s="271" t="s">
        <v>163</v>
      </c>
      <c r="I27" s="275"/>
      <c r="J27" s="265"/>
      <c r="K27" s="285"/>
      <c r="L27" s="265"/>
      <c r="M27" s="285"/>
      <c r="N27" s="276" t="s">
        <v>450</v>
      </c>
      <c r="O27" s="285">
        <v>450000000</v>
      </c>
      <c r="P27" s="276" t="s">
        <v>450</v>
      </c>
      <c r="Q27" s="285">
        <v>450000000</v>
      </c>
      <c r="R27" s="276" t="s">
        <v>450</v>
      </c>
      <c r="S27" s="285">
        <v>475000000</v>
      </c>
      <c r="T27" s="276" t="s">
        <v>450</v>
      </c>
      <c r="U27" s="285">
        <v>485000000</v>
      </c>
    </row>
    <row r="28" spans="1:21" s="267" customFormat="1" ht="33" customHeight="1">
      <c r="A28" s="258"/>
      <c r="B28" s="277"/>
      <c r="C28" s="277"/>
      <c r="D28" s="273"/>
      <c r="E28" s="286"/>
      <c r="F28" s="278"/>
      <c r="G28" s="287" t="s">
        <v>687</v>
      </c>
      <c r="H28" s="271" t="s">
        <v>164</v>
      </c>
      <c r="I28" s="275"/>
      <c r="J28" s="265"/>
      <c r="K28" s="285"/>
      <c r="L28" s="265"/>
      <c r="M28" s="285"/>
      <c r="N28" s="265" t="s">
        <v>482</v>
      </c>
      <c r="O28" s="285">
        <v>290296000</v>
      </c>
      <c r="P28" s="265" t="s">
        <v>482</v>
      </c>
      <c r="Q28" s="285">
        <v>300000000</v>
      </c>
      <c r="R28" s="276" t="s">
        <v>450</v>
      </c>
      <c r="S28" s="285">
        <v>324550000</v>
      </c>
      <c r="T28" s="276" t="s">
        <v>450</v>
      </c>
      <c r="U28" s="285">
        <v>355250000</v>
      </c>
    </row>
    <row r="29" spans="1:21" s="267" customFormat="1" ht="33" customHeight="1">
      <c r="A29" s="258"/>
      <c r="B29" s="277"/>
      <c r="C29" s="277"/>
      <c r="D29" s="273"/>
      <c r="E29" s="260"/>
      <c r="F29" s="269"/>
      <c r="G29" s="288" t="s">
        <v>165</v>
      </c>
      <c r="H29" s="263" t="s">
        <v>166</v>
      </c>
      <c r="I29" s="275"/>
      <c r="J29" s="265"/>
      <c r="K29" s="285"/>
      <c r="L29" s="265"/>
      <c r="M29" s="285"/>
      <c r="N29" s="265" t="s">
        <v>681</v>
      </c>
      <c r="O29" s="266">
        <v>584793000</v>
      </c>
      <c r="P29" s="265" t="s">
        <v>681</v>
      </c>
      <c r="Q29" s="266">
        <v>625950000</v>
      </c>
      <c r="R29" s="265" t="s">
        <v>450</v>
      </c>
      <c r="S29" s="266">
        <v>630000000</v>
      </c>
      <c r="T29" s="265" t="s">
        <v>450</v>
      </c>
      <c r="U29" s="266">
        <v>685000000</v>
      </c>
    </row>
    <row r="30" spans="1:21" s="267" customFormat="1" ht="33" customHeight="1">
      <c r="A30" s="258"/>
      <c r="B30" s="277"/>
      <c r="C30" s="277"/>
      <c r="D30" s="273"/>
      <c r="E30" s="286"/>
      <c r="F30" s="278"/>
      <c r="G30" s="263" t="s">
        <v>693</v>
      </c>
      <c r="H30" s="263" t="s">
        <v>166</v>
      </c>
      <c r="I30" s="275"/>
      <c r="J30" s="265"/>
      <c r="K30" s="285"/>
      <c r="L30" s="265"/>
      <c r="M30" s="285"/>
      <c r="N30" s="265" t="s">
        <v>681</v>
      </c>
      <c r="O30" s="266">
        <v>584793000</v>
      </c>
      <c r="P30" s="265" t="s">
        <v>681</v>
      </c>
      <c r="Q30" s="266">
        <v>625950000</v>
      </c>
      <c r="R30" s="265" t="s">
        <v>450</v>
      </c>
      <c r="S30" s="266">
        <v>630000000</v>
      </c>
      <c r="T30" s="265" t="s">
        <v>450</v>
      </c>
      <c r="U30" s="266">
        <v>685000000</v>
      </c>
    </row>
    <row r="31" spans="1:21" s="267" customFormat="1" ht="33" customHeight="1">
      <c r="A31" s="258"/>
      <c r="B31" s="277"/>
      <c r="C31" s="277"/>
      <c r="D31" s="273"/>
      <c r="E31" s="260"/>
      <c r="F31" s="269"/>
      <c r="G31" s="263" t="s">
        <v>685</v>
      </c>
      <c r="H31" s="271" t="s">
        <v>182</v>
      </c>
      <c r="I31" s="264"/>
      <c r="J31" s="276"/>
      <c r="K31" s="272"/>
      <c r="L31" s="276"/>
      <c r="M31" s="272"/>
      <c r="N31" s="276" t="s">
        <v>586</v>
      </c>
      <c r="O31" s="272">
        <v>300000000</v>
      </c>
      <c r="P31" s="276" t="s">
        <v>586</v>
      </c>
      <c r="Q31" s="272">
        <v>320000000</v>
      </c>
      <c r="R31" s="276" t="s">
        <v>450</v>
      </c>
      <c r="S31" s="272">
        <v>350000000</v>
      </c>
      <c r="T31" s="276" t="s">
        <v>450</v>
      </c>
      <c r="U31" s="272">
        <v>365000000</v>
      </c>
    </row>
    <row r="32" spans="1:21" s="267" customFormat="1" ht="33" customHeight="1">
      <c r="A32" s="258"/>
      <c r="B32" s="277"/>
      <c r="C32" s="277"/>
      <c r="D32" s="273"/>
      <c r="E32" s="279"/>
      <c r="F32" s="280"/>
      <c r="G32" s="263" t="s">
        <v>184</v>
      </c>
      <c r="H32" s="271" t="s">
        <v>185</v>
      </c>
      <c r="I32" s="264"/>
      <c r="J32" s="276"/>
      <c r="K32" s="272"/>
      <c r="L32" s="276" t="s">
        <v>640</v>
      </c>
      <c r="M32" s="272">
        <v>321281000</v>
      </c>
      <c r="N32" s="276" t="s">
        <v>482</v>
      </c>
      <c r="O32" s="272">
        <v>247673000</v>
      </c>
      <c r="P32" s="276" t="s">
        <v>482</v>
      </c>
      <c r="Q32" s="272">
        <v>267500000</v>
      </c>
      <c r="R32" s="276" t="s">
        <v>450</v>
      </c>
      <c r="S32" s="272">
        <v>275000000</v>
      </c>
      <c r="T32" s="276" t="s">
        <v>450</v>
      </c>
      <c r="U32" s="272">
        <v>300000000</v>
      </c>
    </row>
    <row r="33" spans="1:21" s="267" customFormat="1" ht="33" customHeight="1">
      <c r="A33" s="258"/>
      <c r="B33" s="277"/>
      <c r="C33" s="277"/>
      <c r="D33" s="273"/>
      <c r="E33" s="279"/>
      <c r="F33" s="280"/>
      <c r="G33" s="263" t="s">
        <v>188</v>
      </c>
      <c r="H33" s="271" t="s">
        <v>189</v>
      </c>
      <c r="I33" s="264"/>
      <c r="J33" s="276"/>
      <c r="K33" s="272"/>
      <c r="L33" s="276"/>
      <c r="M33" s="272"/>
      <c r="N33" s="276" t="s">
        <v>598</v>
      </c>
      <c r="O33" s="272">
        <v>102300000</v>
      </c>
      <c r="P33" s="276" t="s">
        <v>598</v>
      </c>
      <c r="Q33" s="272">
        <v>300000000</v>
      </c>
      <c r="R33" s="276" t="s">
        <v>581</v>
      </c>
      <c r="S33" s="272">
        <v>325000000</v>
      </c>
      <c r="T33" s="276" t="s">
        <v>581</v>
      </c>
      <c r="U33" s="272">
        <v>350000000</v>
      </c>
    </row>
    <row r="34" spans="1:21" s="267" customFormat="1" ht="45.75" customHeight="1">
      <c r="A34" s="258"/>
      <c r="B34" s="277"/>
      <c r="C34" s="277"/>
      <c r="D34" s="273"/>
      <c r="E34" s="279"/>
      <c r="F34" s="280"/>
      <c r="G34" s="263" t="s">
        <v>190</v>
      </c>
      <c r="H34" s="271" t="s">
        <v>191</v>
      </c>
      <c r="I34" s="264"/>
      <c r="J34" s="265"/>
      <c r="K34" s="272"/>
      <c r="L34" s="265"/>
      <c r="M34" s="272"/>
      <c r="N34" s="265" t="s">
        <v>586</v>
      </c>
      <c r="O34" s="272">
        <v>150000000</v>
      </c>
      <c r="P34" s="265" t="s">
        <v>586</v>
      </c>
      <c r="Q34" s="272">
        <v>160500000</v>
      </c>
      <c r="R34" s="276" t="s">
        <v>450</v>
      </c>
      <c r="S34" s="272">
        <v>200000000</v>
      </c>
      <c r="T34" s="276" t="s">
        <v>450</v>
      </c>
      <c r="U34" s="272">
        <v>225000000</v>
      </c>
    </row>
    <row r="35" spans="1:21" s="267" customFormat="1" ht="33" customHeight="1">
      <c r="A35" s="258"/>
      <c r="B35" s="277"/>
      <c r="C35" s="277"/>
      <c r="D35" s="273"/>
      <c r="E35" s="279"/>
      <c r="F35" s="280"/>
      <c r="G35" s="270" t="s">
        <v>200</v>
      </c>
      <c r="H35" s="270" t="s">
        <v>201</v>
      </c>
      <c r="I35" s="275" t="s">
        <v>697</v>
      </c>
      <c r="J35" s="265" t="s">
        <v>696</v>
      </c>
      <c r="K35" s="266">
        <v>244600000</v>
      </c>
      <c r="L35" s="265" t="s">
        <v>621</v>
      </c>
      <c r="M35" s="266">
        <v>1925911300</v>
      </c>
      <c r="N35" s="265"/>
      <c r="O35" s="266"/>
      <c r="P35" s="265"/>
      <c r="Q35" s="266"/>
      <c r="R35" s="265"/>
      <c r="S35" s="266"/>
      <c r="T35" s="265"/>
      <c r="U35" s="266"/>
    </row>
    <row r="36" spans="1:21" s="267" customFormat="1" ht="33" customHeight="1">
      <c r="A36" s="258"/>
      <c r="B36" s="277"/>
      <c r="C36" s="277"/>
      <c r="D36" s="273"/>
      <c r="E36" s="279"/>
      <c r="F36" s="280"/>
      <c r="G36" s="270" t="s">
        <v>695</v>
      </c>
      <c r="H36" s="270" t="s">
        <v>201</v>
      </c>
      <c r="I36" s="275"/>
      <c r="J36" s="265"/>
      <c r="K36" s="266"/>
      <c r="L36" s="265"/>
      <c r="M36" s="266"/>
      <c r="N36" s="265" t="s">
        <v>673</v>
      </c>
      <c r="O36" s="266">
        <v>674215000</v>
      </c>
      <c r="P36" s="265" t="s">
        <v>673</v>
      </c>
      <c r="Q36" s="266">
        <v>728267680</v>
      </c>
      <c r="R36" s="265" t="s">
        <v>450</v>
      </c>
      <c r="S36" s="266">
        <v>750000000</v>
      </c>
      <c r="T36" s="265" t="s">
        <v>450</v>
      </c>
      <c r="U36" s="266">
        <v>765000000</v>
      </c>
    </row>
    <row r="37" spans="1:21" s="267" customFormat="1" ht="41.25" customHeight="1">
      <c r="A37" s="258"/>
      <c r="B37" s="277"/>
      <c r="C37" s="277"/>
      <c r="D37" s="273"/>
      <c r="E37" s="279"/>
      <c r="F37" s="280"/>
      <c r="G37" s="270" t="s">
        <v>739</v>
      </c>
      <c r="H37" s="270" t="s">
        <v>203</v>
      </c>
      <c r="I37" s="275" t="s">
        <v>625</v>
      </c>
      <c r="J37" s="264" t="s">
        <v>624</v>
      </c>
      <c r="K37" s="285">
        <v>4282889100</v>
      </c>
      <c r="L37" s="264" t="s">
        <v>623</v>
      </c>
      <c r="M37" s="285">
        <v>4567307800</v>
      </c>
      <c r="N37" s="264" t="s">
        <v>623</v>
      </c>
      <c r="O37" s="285">
        <v>11889227400</v>
      </c>
      <c r="P37" s="264" t="s">
        <v>623</v>
      </c>
      <c r="Q37" s="285">
        <v>12000000000</v>
      </c>
      <c r="R37" s="265" t="s">
        <v>450</v>
      </c>
      <c r="S37" s="285">
        <v>12250000000</v>
      </c>
      <c r="T37" s="265" t="s">
        <v>450</v>
      </c>
      <c r="U37" s="285">
        <v>12500000000</v>
      </c>
    </row>
    <row r="38" spans="1:21" s="267" customFormat="1" ht="33" customHeight="1">
      <c r="A38" s="258"/>
      <c r="B38" s="277"/>
      <c r="C38" s="277"/>
      <c r="D38" s="273"/>
      <c r="E38" s="279"/>
      <c r="F38" s="280"/>
      <c r="G38" s="270" t="s">
        <v>204</v>
      </c>
      <c r="H38" s="270" t="s">
        <v>205</v>
      </c>
      <c r="I38" s="264"/>
      <c r="J38" s="265"/>
      <c r="K38" s="266"/>
      <c r="L38" s="265" t="s">
        <v>636</v>
      </c>
      <c r="M38" s="266">
        <v>445455000</v>
      </c>
      <c r="N38" s="265" t="s">
        <v>637</v>
      </c>
      <c r="O38" s="266">
        <v>340899000</v>
      </c>
      <c r="P38" s="265" t="s">
        <v>637</v>
      </c>
      <c r="Q38" s="266">
        <v>369438900</v>
      </c>
      <c r="R38" s="265" t="s">
        <v>450</v>
      </c>
      <c r="S38" s="266">
        <v>475000000</v>
      </c>
      <c r="T38" s="265" t="s">
        <v>450</v>
      </c>
      <c r="U38" s="266">
        <v>500000000</v>
      </c>
    </row>
    <row r="39" spans="1:21" s="267" customFormat="1" ht="33" customHeight="1">
      <c r="A39" s="258"/>
      <c r="B39" s="277"/>
      <c r="C39" s="277"/>
      <c r="D39" s="273"/>
      <c r="E39" s="279"/>
      <c r="F39" s="280"/>
      <c r="G39" s="270" t="s">
        <v>206</v>
      </c>
      <c r="H39" s="270" t="s">
        <v>207</v>
      </c>
      <c r="I39" s="264"/>
      <c r="J39" s="265"/>
      <c r="K39" s="266"/>
      <c r="L39" s="265" t="s">
        <v>638</v>
      </c>
      <c r="M39" s="266">
        <v>691528000</v>
      </c>
      <c r="N39" s="265" t="s">
        <v>638</v>
      </c>
      <c r="O39" s="266">
        <v>567512000</v>
      </c>
      <c r="P39" s="265" t="s">
        <v>638</v>
      </c>
      <c r="Q39" s="266">
        <v>607519250</v>
      </c>
      <c r="R39" s="265" t="s">
        <v>450</v>
      </c>
      <c r="S39" s="266">
        <v>615000000</v>
      </c>
      <c r="T39" s="265" t="s">
        <v>450</v>
      </c>
      <c r="U39" s="266">
        <v>625000000</v>
      </c>
    </row>
    <row r="40" spans="1:21" s="267" customFormat="1" ht="33" customHeight="1">
      <c r="A40" s="258"/>
      <c r="B40" s="277"/>
      <c r="C40" s="277"/>
      <c r="D40" s="273"/>
      <c r="E40" s="279"/>
      <c r="F40" s="280"/>
      <c r="G40" s="270" t="s">
        <v>740</v>
      </c>
      <c r="H40" s="270" t="s">
        <v>209</v>
      </c>
      <c r="I40" s="275"/>
      <c r="J40" s="265" t="s">
        <v>633</v>
      </c>
      <c r="K40" s="266">
        <v>702642400</v>
      </c>
      <c r="L40" s="265" t="s">
        <v>632</v>
      </c>
      <c r="M40" s="266">
        <v>770217800</v>
      </c>
      <c r="N40" s="265" t="s">
        <v>631</v>
      </c>
      <c r="O40" s="266">
        <v>1939074400</v>
      </c>
      <c r="P40" s="265" t="s">
        <v>631</v>
      </c>
      <c r="Q40" s="266">
        <v>2080630408</v>
      </c>
      <c r="R40" s="265" t="s">
        <v>581</v>
      </c>
      <c r="S40" s="266">
        <v>2100000000</v>
      </c>
      <c r="T40" s="265" t="s">
        <v>581</v>
      </c>
      <c r="U40" s="266">
        <v>2250000000</v>
      </c>
    </row>
    <row r="41" spans="1:21" s="267" customFormat="1" ht="33" customHeight="1">
      <c r="A41" s="258"/>
      <c r="B41" s="277"/>
      <c r="C41" s="277"/>
      <c r="D41" s="273"/>
      <c r="E41" s="279"/>
      <c r="F41" s="280"/>
      <c r="G41" s="270" t="s">
        <v>210</v>
      </c>
      <c r="H41" s="270" t="s">
        <v>211</v>
      </c>
      <c r="I41" s="275"/>
      <c r="J41" s="265"/>
      <c r="K41" s="266"/>
      <c r="L41" s="265"/>
      <c r="M41" s="266"/>
      <c r="N41" s="265"/>
      <c r="O41" s="272">
        <v>401668200</v>
      </c>
      <c r="P41" s="265"/>
      <c r="Q41" s="266">
        <v>449400000</v>
      </c>
      <c r="R41" s="265" t="s">
        <v>450</v>
      </c>
      <c r="S41" s="266">
        <v>475000000</v>
      </c>
      <c r="T41" s="265" t="s">
        <v>450</v>
      </c>
      <c r="U41" s="266">
        <v>500000000</v>
      </c>
    </row>
    <row r="42" spans="1:21" s="267" customFormat="1" ht="33" customHeight="1">
      <c r="A42" s="258"/>
      <c r="B42" s="277"/>
      <c r="C42" s="277"/>
      <c r="D42" s="273"/>
      <c r="E42" s="279"/>
      <c r="F42" s="280"/>
      <c r="G42" s="263" t="s">
        <v>151</v>
      </c>
      <c r="H42" s="271" t="s">
        <v>777</v>
      </c>
      <c r="I42" s="265" t="s">
        <v>622</v>
      </c>
      <c r="J42" s="265" t="s">
        <v>622</v>
      </c>
      <c r="K42" s="285">
        <v>249600000</v>
      </c>
      <c r="L42" s="265" t="s">
        <v>621</v>
      </c>
      <c r="M42" s="285">
        <v>1343191000</v>
      </c>
      <c r="N42" s="265" t="s">
        <v>620</v>
      </c>
      <c r="O42" s="285">
        <v>447014000</v>
      </c>
      <c r="P42" s="265" t="s">
        <v>620</v>
      </c>
      <c r="Q42" s="285">
        <v>481500000</v>
      </c>
      <c r="R42" s="265" t="s">
        <v>450</v>
      </c>
      <c r="S42" s="285">
        <v>500000000</v>
      </c>
      <c r="T42" s="265" t="s">
        <v>450</v>
      </c>
      <c r="U42" s="285">
        <v>525000000</v>
      </c>
    </row>
    <row r="43" spans="1:21" s="267" customFormat="1" ht="33" customHeight="1">
      <c r="A43" s="258"/>
      <c r="B43" s="277"/>
      <c r="C43" s="277"/>
      <c r="D43" s="273"/>
      <c r="E43" s="279"/>
      <c r="F43" s="280"/>
      <c r="G43" s="263" t="s">
        <v>153</v>
      </c>
      <c r="H43" s="271" t="s">
        <v>154</v>
      </c>
      <c r="I43" s="264" t="s">
        <v>627</v>
      </c>
      <c r="J43" s="264" t="s">
        <v>627</v>
      </c>
      <c r="K43" s="285">
        <v>9409779900</v>
      </c>
      <c r="L43" s="264" t="s">
        <v>626</v>
      </c>
      <c r="M43" s="285">
        <v>9473258400</v>
      </c>
      <c r="N43" s="264"/>
      <c r="O43" s="285">
        <v>13511042400</v>
      </c>
      <c r="P43" s="264"/>
      <c r="Q43" s="285">
        <v>14457367488</v>
      </c>
      <c r="R43" s="265"/>
      <c r="S43" s="285">
        <v>14650000000</v>
      </c>
      <c r="T43" s="265"/>
      <c r="U43" s="285">
        <v>15000000000</v>
      </c>
    </row>
    <row r="44" spans="1:21" s="267" customFormat="1" ht="33" customHeight="1">
      <c r="A44" s="258"/>
      <c r="B44" s="277"/>
      <c r="C44" s="277"/>
      <c r="D44" s="273"/>
      <c r="E44" s="279"/>
      <c r="F44" s="280"/>
      <c r="G44" s="263" t="s">
        <v>155</v>
      </c>
      <c r="H44" s="271" t="s">
        <v>156</v>
      </c>
      <c r="I44" s="275"/>
      <c r="J44" s="265" t="s">
        <v>630</v>
      </c>
      <c r="K44" s="285">
        <v>1280694900</v>
      </c>
      <c r="L44" s="265" t="s">
        <v>629</v>
      </c>
      <c r="M44" s="285">
        <v>1299603400</v>
      </c>
      <c r="N44" s="265" t="s">
        <v>628</v>
      </c>
      <c r="O44" s="285">
        <v>1874096200</v>
      </c>
      <c r="P44" s="265" t="s">
        <v>628</v>
      </c>
      <c r="Q44" s="285">
        <v>1988163576</v>
      </c>
      <c r="R44" s="265" t="s">
        <v>581</v>
      </c>
      <c r="S44" s="285">
        <v>2000000000</v>
      </c>
      <c r="T44" s="265" t="s">
        <v>581</v>
      </c>
      <c r="U44" s="285">
        <v>2000000000</v>
      </c>
    </row>
    <row r="45" spans="1:21" s="267" customFormat="1" ht="33" customHeight="1">
      <c r="A45" s="258"/>
      <c r="B45" s="277"/>
      <c r="C45" s="277"/>
      <c r="D45" s="273"/>
      <c r="E45" s="279"/>
      <c r="F45" s="280"/>
      <c r="G45" s="270" t="s">
        <v>642</v>
      </c>
      <c r="H45" s="270" t="s">
        <v>644</v>
      </c>
      <c r="I45" s="275"/>
      <c r="J45" s="265"/>
      <c r="K45" s="266"/>
      <c r="L45" s="265"/>
      <c r="M45" s="266"/>
      <c r="N45" s="265" t="s">
        <v>482</v>
      </c>
      <c r="O45" s="266">
        <v>299742700</v>
      </c>
      <c r="P45" s="265" t="s">
        <v>482</v>
      </c>
      <c r="Q45" s="266">
        <v>321000000</v>
      </c>
      <c r="R45" s="265"/>
      <c r="S45" s="266">
        <v>350000000</v>
      </c>
      <c r="T45" s="265"/>
      <c r="U45" s="266">
        <v>350000000</v>
      </c>
    </row>
    <row r="46" spans="1:21" s="267" customFormat="1" ht="33" customHeight="1">
      <c r="A46" s="258"/>
      <c r="B46" s="277"/>
      <c r="C46" s="277"/>
      <c r="D46" s="273"/>
      <c r="E46" s="279"/>
      <c r="F46" s="280"/>
      <c r="G46" s="270" t="s">
        <v>654</v>
      </c>
      <c r="H46" s="270" t="s">
        <v>655</v>
      </c>
      <c r="I46" s="275"/>
      <c r="J46" s="265"/>
      <c r="K46" s="266"/>
      <c r="L46" s="265" t="s">
        <v>657</v>
      </c>
      <c r="M46" s="266">
        <v>2500000000</v>
      </c>
      <c r="N46" s="265" t="s">
        <v>656</v>
      </c>
      <c r="O46" s="266">
        <v>8247200000</v>
      </c>
      <c r="P46" s="265" t="s">
        <v>656</v>
      </c>
      <c r="Q46" s="266">
        <v>8827500000</v>
      </c>
      <c r="R46" s="265" t="s">
        <v>581</v>
      </c>
      <c r="S46" s="266">
        <v>9000000000</v>
      </c>
      <c r="T46" s="265" t="s">
        <v>581</v>
      </c>
      <c r="U46" s="266">
        <v>9150000000</v>
      </c>
    </row>
    <row r="47" spans="1:21" s="267" customFormat="1" ht="33" customHeight="1">
      <c r="A47" s="258"/>
      <c r="B47" s="277"/>
      <c r="C47" s="277"/>
      <c r="D47" s="273"/>
      <c r="E47" s="279"/>
      <c r="F47" s="280"/>
      <c r="G47" s="270" t="s">
        <v>643</v>
      </c>
      <c r="H47" s="270" t="s">
        <v>645</v>
      </c>
      <c r="I47" s="275"/>
      <c r="J47" s="265"/>
      <c r="K47" s="266"/>
      <c r="L47" s="265"/>
      <c r="M47" s="266"/>
      <c r="N47" s="265"/>
      <c r="O47" s="266">
        <v>500000000</v>
      </c>
      <c r="P47" s="265"/>
      <c r="Q47" s="266">
        <v>500000000</v>
      </c>
      <c r="R47" s="276" t="s">
        <v>450</v>
      </c>
      <c r="S47" s="266">
        <v>500000000</v>
      </c>
      <c r="T47" s="276" t="s">
        <v>450</v>
      </c>
      <c r="U47" s="266">
        <v>500000000</v>
      </c>
    </row>
    <row r="48" spans="1:21" s="267" customFormat="1" ht="33" customHeight="1">
      <c r="A48" s="258"/>
      <c r="B48" s="277"/>
      <c r="C48" s="277"/>
      <c r="D48" s="273"/>
      <c r="E48" s="279"/>
      <c r="F48" s="280"/>
      <c r="G48" s="263" t="s">
        <v>692</v>
      </c>
      <c r="H48" s="271" t="s">
        <v>169</v>
      </c>
      <c r="I48" s="275"/>
      <c r="J48" s="265"/>
      <c r="K48" s="272"/>
      <c r="L48" s="265"/>
      <c r="M48" s="272"/>
      <c r="N48" s="265"/>
      <c r="O48" s="272">
        <v>155227500</v>
      </c>
      <c r="P48" s="265"/>
      <c r="Q48" s="272">
        <v>166307425</v>
      </c>
      <c r="R48" s="276" t="s">
        <v>450</v>
      </c>
      <c r="S48" s="272">
        <v>200000000</v>
      </c>
      <c r="T48" s="276" t="s">
        <v>450</v>
      </c>
      <c r="U48" s="272">
        <v>225000000</v>
      </c>
    </row>
    <row r="49" spans="1:21" s="267" customFormat="1" ht="33" customHeight="1">
      <c r="A49" s="258"/>
      <c r="B49" s="277"/>
      <c r="C49" s="277"/>
      <c r="D49" s="273"/>
      <c r="E49" s="279"/>
      <c r="F49" s="280"/>
      <c r="G49" s="270" t="s">
        <v>702</v>
      </c>
      <c r="H49" s="270" t="s">
        <v>212</v>
      </c>
      <c r="I49" s="275"/>
      <c r="J49" s="265"/>
      <c r="K49" s="266"/>
      <c r="L49" s="265"/>
      <c r="M49" s="266"/>
      <c r="N49" s="265" t="s">
        <v>534</v>
      </c>
      <c r="O49" s="266">
        <v>277728600</v>
      </c>
      <c r="P49" s="265" t="s">
        <v>534</v>
      </c>
      <c r="Q49" s="266">
        <v>258811600</v>
      </c>
      <c r="R49" s="276" t="s">
        <v>450</v>
      </c>
      <c r="S49" s="266">
        <v>275000000</v>
      </c>
      <c r="T49" s="276" t="s">
        <v>450</v>
      </c>
      <c r="U49" s="266">
        <v>300000000</v>
      </c>
    </row>
    <row r="50" spans="1:21" s="267" customFormat="1" ht="33" customHeight="1">
      <c r="A50" s="258"/>
      <c r="B50" s="277"/>
      <c r="C50" s="277"/>
      <c r="D50" s="273"/>
      <c r="E50" s="279"/>
      <c r="F50" s="280"/>
      <c r="G50" s="270" t="s">
        <v>703</v>
      </c>
      <c r="H50" s="270" t="s">
        <v>704</v>
      </c>
      <c r="I50" s="275"/>
      <c r="J50" s="265"/>
      <c r="K50" s="266"/>
      <c r="L50" s="265"/>
      <c r="M50" s="266"/>
      <c r="N50" s="265" t="s">
        <v>580</v>
      </c>
      <c r="O50" s="266">
        <v>424135000</v>
      </c>
      <c r="P50" s="265" t="s">
        <v>580</v>
      </c>
      <c r="Q50" s="266">
        <v>551892090</v>
      </c>
      <c r="R50" s="276"/>
      <c r="S50" s="266">
        <v>575000000</v>
      </c>
      <c r="T50" s="276"/>
      <c r="U50" s="266">
        <v>600000000</v>
      </c>
    </row>
    <row r="51" spans="1:21" s="267" customFormat="1" ht="33" customHeight="1">
      <c r="A51" s="258"/>
      <c r="B51" s="277"/>
      <c r="C51" s="277"/>
      <c r="D51" s="273"/>
      <c r="E51" s="279"/>
      <c r="F51" s="280"/>
      <c r="G51" s="270" t="s">
        <v>741</v>
      </c>
      <c r="H51" s="270" t="s">
        <v>216</v>
      </c>
      <c r="I51" s="264"/>
      <c r="J51" s="276"/>
      <c r="K51" s="272"/>
      <c r="L51" s="276" t="s">
        <v>640</v>
      </c>
      <c r="M51" s="272">
        <v>321281000</v>
      </c>
      <c r="N51" s="276" t="s">
        <v>640</v>
      </c>
      <c r="O51" s="272">
        <v>229855700</v>
      </c>
      <c r="P51" s="276" t="s">
        <v>640</v>
      </c>
      <c r="Q51" s="272">
        <v>315327502</v>
      </c>
      <c r="R51" s="276" t="s">
        <v>450</v>
      </c>
      <c r="S51" s="272">
        <v>325000000</v>
      </c>
      <c r="T51" s="276" t="s">
        <v>450</v>
      </c>
      <c r="U51" s="272">
        <v>375000000</v>
      </c>
    </row>
    <row r="52" spans="1:21" s="267" customFormat="1" ht="33" customHeight="1">
      <c r="A52" s="258"/>
      <c r="B52" s="277"/>
      <c r="C52" s="277"/>
      <c r="D52" s="273"/>
      <c r="E52" s="279"/>
      <c r="F52" s="280"/>
      <c r="G52" s="270" t="s">
        <v>217</v>
      </c>
      <c r="H52" s="270" t="s">
        <v>218</v>
      </c>
      <c r="I52" s="264"/>
      <c r="J52" s="265"/>
      <c r="K52" s="266"/>
      <c r="L52" s="265"/>
      <c r="M52" s="266"/>
      <c r="N52" s="265" t="s">
        <v>690</v>
      </c>
      <c r="O52" s="266">
        <v>707823000</v>
      </c>
      <c r="P52" s="265" t="s">
        <v>690</v>
      </c>
      <c r="Q52" s="266">
        <v>771532060</v>
      </c>
      <c r="R52" s="276" t="s">
        <v>450</v>
      </c>
      <c r="S52" s="266">
        <v>785500000</v>
      </c>
      <c r="T52" s="276" t="s">
        <v>450</v>
      </c>
      <c r="U52" s="266">
        <v>800000000</v>
      </c>
    </row>
    <row r="53" spans="1:21" s="267" customFormat="1" ht="33" customHeight="1">
      <c r="A53" s="258"/>
      <c r="B53" s="277"/>
      <c r="C53" s="277"/>
      <c r="D53" s="273"/>
      <c r="E53" s="279"/>
      <c r="F53" s="280"/>
      <c r="G53" s="270" t="s">
        <v>689</v>
      </c>
      <c r="H53" s="270" t="s">
        <v>691</v>
      </c>
      <c r="I53" s="264"/>
      <c r="J53" s="265"/>
      <c r="K53" s="266"/>
      <c r="L53" s="265"/>
      <c r="M53" s="266"/>
      <c r="N53" s="265" t="s">
        <v>690</v>
      </c>
      <c r="O53" s="266">
        <v>739527000</v>
      </c>
      <c r="P53" s="265" t="s">
        <v>690</v>
      </c>
      <c r="Q53" s="266">
        <v>792870000</v>
      </c>
      <c r="R53" s="276" t="s">
        <v>450</v>
      </c>
      <c r="S53" s="266">
        <v>800000000</v>
      </c>
      <c r="T53" s="276" t="s">
        <v>450</v>
      </c>
      <c r="U53" s="266">
        <v>825000000</v>
      </c>
    </row>
    <row r="54" spans="1:21" s="267" customFormat="1" ht="33" customHeight="1">
      <c r="A54" s="258"/>
      <c r="B54" s="277"/>
      <c r="C54" s="277"/>
      <c r="D54" s="273"/>
      <c r="E54" s="279"/>
      <c r="F54" s="280"/>
      <c r="G54" s="270" t="s">
        <v>694</v>
      </c>
      <c r="H54" s="270" t="s">
        <v>223</v>
      </c>
      <c r="I54" s="264"/>
      <c r="J54" s="265"/>
      <c r="K54" s="266"/>
      <c r="L54" s="265"/>
      <c r="M54" s="266"/>
      <c r="N54" s="265"/>
      <c r="O54" s="266">
        <v>750000000</v>
      </c>
      <c r="P54" s="265"/>
      <c r="Q54" s="266"/>
      <c r="R54" s="265"/>
      <c r="S54" s="266"/>
      <c r="T54" s="265"/>
      <c r="U54" s="266"/>
    </row>
    <row r="55" spans="1:21" s="267" customFormat="1" ht="33" customHeight="1">
      <c r="A55" s="258"/>
      <c r="B55" s="277"/>
      <c r="C55" s="277"/>
      <c r="D55" s="273"/>
      <c r="E55" s="279"/>
      <c r="F55" s="280"/>
      <c r="G55" s="270" t="s">
        <v>684</v>
      </c>
      <c r="H55" s="270" t="s">
        <v>224</v>
      </c>
      <c r="I55" s="264"/>
      <c r="J55" s="265"/>
      <c r="K55" s="266"/>
      <c r="L55" s="265"/>
      <c r="M55" s="266"/>
      <c r="N55" s="265" t="s">
        <v>586</v>
      </c>
      <c r="O55" s="266">
        <v>337922500</v>
      </c>
      <c r="P55" s="265" t="s">
        <v>586</v>
      </c>
      <c r="Q55" s="266">
        <v>359725695</v>
      </c>
      <c r="R55" s="265" t="s">
        <v>450</v>
      </c>
      <c r="S55" s="266">
        <v>400000000</v>
      </c>
      <c r="T55" s="265" t="s">
        <v>450</v>
      </c>
      <c r="U55" s="266">
        <v>420000000</v>
      </c>
    </row>
    <row r="56" spans="1:21" s="267" customFormat="1" ht="33" customHeight="1">
      <c r="A56" s="258"/>
      <c r="B56" s="277"/>
      <c r="C56" s="277"/>
      <c r="D56" s="273"/>
      <c r="E56" s="279"/>
      <c r="F56" s="280"/>
      <c r="G56" s="270" t="s">
        <v>225</v>
      </c>
      <c r="H56" s="270" t="s">
        <v>226</v>
      </c>
      <c r="I56" s="264"/>
      <c r="J56" s="265"/>
      <c r="K56" s="266"/>
      <c r="L56" s="265"/>
      <c r="M56" s="266"/>
      <c r="N56" s="265" t="s">
        <v>580</v>
      </c>
      <c r="O56" s="266">
        <v>506660500</v>
      </c>
      <c r="P56" s="265" t="s">
        <v>580</v>
      </c>
      <c r="Q56" s="266">
        <v>542126735</v>
      </c>
      <c r="R56" s="265" t="s">
        <v>581</v>
      </c>
      <c r="S56" s="266">
        <v>565000000</v>
      </c>
      <c r="T56" s="265" t="s">
        <v>581</v>
      </c>
      <c r="U56" s="266">
        <v>600000000</v>
      </c>
    </row>
    <row r="57" spans="1:21" s="267" customFormat="1" ht="33" customHeight="1">
      <c r="A57" s="258"/>
      <c r="B57" s="277"/>
      <c r="C57" s="277"/>
      <c r="D57" s="273"/>
      <c r="E57" s="279"/>
      <c r="F57" s="280"/>
      <c r="G57" s="270" t="s">
        <v>698</v>
      </c>
      <c r="H57" s="270" t="s">
        <v>699</v>
      </c>
      <c r="I57" s="264"/>
      <c r="J57" s="265"/>
      <c r="K57" s="266"/>
      <c r="L57" s="265"/>
      <c r="M57" s="266"/>
      <c r="N57" s="265" t="s">
        <v>534</v>
      </c>
      <c r="O57" s="266">
        <v>224629900</v>
      </c>
      <c r="P57" s="265" t="s">
        <v>534</v>
      </c>
      <c r="Q57" s="266">
        <v>245098373</v>
      </c>
      <c r="R57" s="265" t="s">
        <v>450</v>
      </c>
      <c r="S57" s="266">
        <v>250000000</v>
      </c>
      <c r="T57" s="265" t="s">
        <v>450</v>
      </c>
      <c r="U57" s="266">
        <v>275000000</v>
      </c>
    </row>
    <row r="58" spans="1:21" s="267" customFormat="1" ht="33" customHeight="1">
      <c r="A58" s="258"/>
      <c r="B58" s="277"/>
      <c r="C58" s="277"/>
      <c r="D58" s="273"/>
      <c r="E58" s="279"/>
      <c r="F58" s="280"/>
      <c r="G58" s="270" t="s">
        <v>700</v>
      </c>
      <c r="H58" s="270" t="s">
        <v>701</v>
      </c>
      <c r="I58" s="264"/>
      <c r="J58" s="265"/>
      <c r="K58" s="266"/>
      <c r="L58" s="265"/>
      <c r="M58" s="266"/>
      <c r="N58" s="265" t="s">
        <v>534</v>
      </c>
      <c r="O58" s="266">
        <v>554550000</v>
      </c>
      <c r="P58" s="265" t="s">
        <v>534</v>
      </c>
      <c r="Q58" s="266">
        <v>649897670</v>
      </c>
      <c r="R58" s="265" t="s">
        <v>450</v>
      </c>
      <c r="S58" s="266">
        <v>650000000</v>
      </c>
      <c r="T58" s="265" t="s">
        <v>450</v>
      </c>
      <c r="U58" s="266">
        <v>670500000</v>
      </c>
    </row>
    <row r="59" spans="1:21" s="267" customFormat="1" ht="33" customHeight="1">
      <c r="A59" s="258"/>
      <c r="B59" s="277"/>
      <c r="C59" s="277"/>
      <c r="D59" s="273"/>
      <c r="E59" s="279"/>
      <c r="F59" s="280"/>
      <c r="G59" s="270" t="s">
        <v>247</v>
      </c>
      <c r="H59" s="270" t="s">
        <v>248</v>
      </c>
      <c r="I59" s="264"/>
      <c r="J59" s="265"/>
      <c r="K59" s="266"/>
      <c r="L59" s="265"/>
      <c r="M59" s="266"/>
      <c r="N59" s="265" t="s">
        <v>673</v>
      </c>
      <c r="O59" s="266">
        <v>1344717000</v>
      </c>
      <c r="P59" s="265" t="s">
        <v>673</v>
      </c>
      <c r="Q59" s="266">
        <v>1461369620</v>
      </c>
      <c r="R59" s="276" t="s">
        <v>450</v>
      </c>
      <c r="S59" s="266">
        <v>1500000000</v>
      </c>
      <c r="T59" s="276" t="s">
        <v>450</v>
      </c>
      <c r="U59" s="266">
        <v>1750000000</v>
      </c>
    </row>
    <row r="60" spans="1:21" s="267" customFormat="1" ht="33" customHeight="1">
      <c r="A60" s="258"/>
      <c r="B60" s="277"/>
      <c r="C60" s="277"/>
      <c r="D60" s="273"/>
      <c r="E60" s="289"/>
      <c r="F60" s="280"/>
      <c r="G60" s="284" t="s">
        <v>743</v>
      </c>
      <c r="H60" s="271" t="s">
        <v>181</v>
      </c>
      <c r="I60" s="264"/>
      <c r="J60" s="276"/>
      <c r="K60" s="272"/>
      <c r="L60" s="276"/>
      <c r="M60" s="272"/>
      <c r="N60" s="276" t="s">
        <v>599</v>
      </c>
      <c r="O60" s="272">
        <v>969328000</v>
      </c>
      <c r="P60" s="276" t="s">
        <v>599</v>
      </c>
      <c r="Q60" s="272">
        <v>968700000</v>
      </c>
      <c r="R60" s="276" t="s">
        <v>450</v>
      </c>
      <c r="S60" s="272">
        <v>975000000</v>
      </c>
      <c r="T60" s="276" t="s">
        <v>450</v>
      </c>
      <c r="U60" s="272">
        <v>1000000000</v>
      </c>
    </row>
    <row r="61" spans="1:21" s="267" customFormat="1" ht="33" customHeight="1">
      <c r="A61" s="258"/>
      <c r="B61" s="277"/>
      <c r="C61" s="277"/>
      <c r="D61" s="273"/>
      <c r="E61" s="289"/>
      <c r="F61" s="280"/>
      <c r="G61" s="284" t="s">
        <v>744</v>
      </c>
      <c r="H61" s="270" t="s">
        <v>195</v>
      </c>
      <c r="I61" s="264"/>
      <c r="J61" s="265" t="s">
        <v>450</v>
      </c>
      <c r="K61" s="272">
        <v>217980000</v>
      </c>
      <c r="L61" s="265" t="s">
        <v>602</v>
      </c>
      <c r="M61" s="272">
        <v>169244000</v>
      </c>
      <c r="N61" s="265" t="s">
        <v>600</v>
      </c>
      <c r="O61" s="272">
        <v>777781500</v>
      </c>
      <c r="P61" s="265" t="s">
        <v>600</v>
      </c>
      <c r="Q61" s="272">
        <v>1000000000</v>
      </c>
      <c r="R61" s="265" t="s">
        <v>450</v>
      </c>
      <c r="S61" s="272">
        <v>1150000000</v>
      </c>
      <c r="T61" s="265" t="s">
        <v>450</v>
      </c>
      <c r="U61" s="272">
        <v>1250000000</v>
      </c>
    </row>
    <row r="62" spans="1:21" s="267" customFormat="1" ht="33" customHeight="1">
      <c r="A62" s="258"/>
      <c r="B62" s="277"/>
      <c r="C62" s="277"/>
      <c r="D62" s="273"/>
      <c r="E62" s="279"/>
      <c r="F62" s="280"/>
      <c r="G62" s="284" t="s">
        <v>745</v>
      </c>
      <c r="H62" s="271" t="s">
        <v>778</v>
      </c>
      <c r="I62" s="264"/>
      <c r="J62" s="265" t="s">
        <v>604</v>
      </c>
      <c r="K62" s="272">
        <v>297000000</v>
      </c>
      <c r="L62" s="265" t="s">
        <v>603</v>
      </c>
      <c r="M62" s="272">
        <v>199800000</v>
      </c>
      <c r="N62" s="265" t="s">
        <v>601</v>
      </c>
      <c r="O62" s="272">
        <v>754269000</v>
      </c>
      <c r="P62" s="265" t="s">
        <v>601</v>
      </c>
      <c r="Q62" s="272">
        <v>800000000</v>
      </c>
      <c r="R62" s="276" t="s">
        <v>450</v>
      </c>
      <c r="S62" s="272">
        <v>825000000</v>
      </c>
      <c r="T62" s="276" t="s">
        <v>450</v>
      </c>
      <c r="U62" s="272">
        <v>850000000</v>
      </c>
    </row>
    <row r="63" spans="1:21" s="267" customFormat="1" ht="33" customHeight="1">
      <c r="A63" s="258"/>
      <c r="B63" s="277"/>
      <c r="C63" s="277"/>
      <c r="D63" s="273"/>
      <c r="E63" s="279"/>
      <c r="F63" s="280"/>
      <c r="G63" s="263" t="s">
        <v>172</v>
      </c>
      <c r="H63" s="271" t="s">
        <v>779</v>
      </c>
      <c r="I63" s="275"/>
      <c r="J63" s="265" t="s">
        <v>450</v>
      </c>
      <c r="K63" s="272">
        <v>146250000</v>
      </c>
      <c r="L63" s="265" t="s">
        <v>611</v>
      </c>
      <c r="M63" s="272">
        <v>150000000</v>
      </c>
      <c r="N63" s="265" t="s">
        <v>610</v>
      </c>
      <c r="O63" s="272">
        <v>320142500</v>
      </c>
      <c r="P63" s="265" t="s">
        <v>610</v>
      </c>
      <c r="Q63" s="272">
        <v>342931255</v>
      </c>
      <c r="R63" s="276" t="s">
        <v>450</v>
      </c>
      <c r="S63" s="272">
        <v>350000000</v>
      </c>
      <c r="T63" s="276" t="s">
        <v>450</v>
      </c>
      <c r="U63" s="272">
        <v>375000000</v>
      </c>
    </row>
    <row r="64" spans="1:21" s="267" customFormat="1" ht="33" customHeight="1">
      <c r="A64" s="258"/>
      <c r="B64" s="277"/>
      <c r="C64" s="277"/>
      <c r="D64" s="273"/>
      <c r="E64" s="279"/>
      <c r="F64" s="280"/>
      <c r="G64" s="270" t="s">
        <v>196</v>
      </c>
      <c r="H64" s="270" t="s">
        <v>197</v>
      </c>
      <c r="I64" s="264"/>
      <c r="J64" s="265" t="s">
        <v>450</v>
      </c>
      <c r="K64" s="272">
        <v>145500000</v>
      </c>
      <c r="L64" s="265" t="s">
        <v>613</v>
      </c>
      <c r="M64" s="272">
        <v>149299000</v>
      </c>
      <c r="N64" s="265" t="s">
        <v>612</v>
      </c>
      <c r="O64" s="272">
        <v>194992500</v>
      </c>
      <c r="P64" s="265" t="s">
        <v>612</v>
      </c>
      <c r="Q64" s="272">
        <v>208641975</v>
      </c>
      <c r="R64" s="265" t="s">
        <v>450</v>
      </c>
      <c r="S64" s="272">
        <v>225000000</v>
      </c>
      <c r="T64" s="265" t="s">
        <v>450</v>
      </c>
      <c r="U64" s="272">
        <v>250000000</v>
      </c>
    </row>
    <row r="65" spans="1:21" s="267" customFormat="1" ht="33" customHeight="1">
      <c r="A65" s="258"/>
      <c r="B65" s="277"/>
      <c r="C65" s="277"/>
      <c r="D65" s="273"/>
      <c r="E65" s="279"/>
      <c r="F65" s="280"/>
      <c r="G65" s="263" t="s">
        <v>178</v>
      </c>
      <c r="H65" s="271" t="s">
        <v>779</v>
      </c>
      <c r="I65" s="275"/>
      <c r="J65" s="265" t="s">
        <v>450</v>
      </c>
      <c r="K65" s="272">
        <v>146250000</v>
      </c>
      <c r="L65" s="265" t="s">
        <v>611</v>
      </c>
      <c r="M65" s="272">
        <v>150000000</v>
      </c>
      <c r="N65" s="265" t="s">
        <v>610</v>
      </c>
      <c r="O65" s="272">
        <v>320142500</v>
      </c>
      <c r="P65" s="265" t="s">
        <v>610</v>
      </c>
      <c r="Q65" s="272">
        <v>342931255</v>
      </c>
      <c r="R65" s="276" t="s">
        <v>450</v>
      </c>
      <c r="S65" s="272">
        <v>350000000</v>
      </c>
      <c r="T65" s="276" t="s">
        <v>450</v>
      </c>
      <c r="U65" s="272">
        <v>375000000</v>
      </c>
    </row>
    <row r="66" spans="1:21" s="267" customFormat="1" ht="33" customHeight="1">
      <c r="A66" s="258"/>
      <c r="B66" s="277"/>
      <c r="C66" s="277"/>
      <c r="D66" s="273"/>
      <c r="E66" s="279"/>
      <c r="F66" s="280"/>
      <c r="G66" s="270" t="s">
        <v>198</v>
      </c>
      <c r="H66" s="270" t="s">
        <v>199</v>
      </c>
      <c r="I66" s="264"/>
      <c r="J66" s="265" t="s">
        <v>450</v>
      </c>
      <c r="K66" s="266">
        <v>267536000</v>
      </c>
      <c r="L66" s="265" t="s">
        <v>615</v>
      </c>
      <c r="M66" s="266">
        <v>310570000</v>
      </c>
      <c r="N66" s="265" t="s">
        <v>614</v>
      </c>
      <c r="O66" s="266">
        <v>752124000</v>
      </c>
      <c r="P66" s="265" t="s">
        <v>614</v>
      </c>
      <c r="Q66" s="266">
        <v>800000000</v>
      </c>
      <c r="R66" s="265" t="s">
        <v>450</v>
      </c>
      <c r="S66" s="266">
        <v>814250000</v>
      </c>
      <c r="T66" s="265" t="s">
        <v>450</v>
      </c>
      <c r="U66" s="266">
        <v>825000000</v>
      </c>
    </row>
    <row r="67" spans="1:21" s="267" customFormat="1" ht="33" customHeight="1">
      <c r="A67" s="258"/>
      <c r="B67" s="277"/>
      <c r="C67" s="277"/>
      <c r="D67" s="273"/>
      <c r="E67" s="279"/>
      <c r="F67" s="280"/>
      <c r="G67" s="263" t="s">
        <v>174</v>
      </c>
      <c r="H67" s="271" t="s">
        <v>780</v>
      </c>
      <c r="I67" s="275"/>
      <c r="J67" s="265"/>
      <c r="K67" s="272"/>
      <c r="L67" s="265" t="s">
        <v>614</v>
      </c>
      <c r="M67" s="272">
        <v>739102000</v>
      </c>
      <c r="N67" s="265" t="s">
        <v>639</v>
      </c>
      <c r="O67" s="272">
        <v>1630998000</v>
      </c>
      <c r="P67" s="265" t="s">
        <v>639</v>
      </c>
      <c r="Q67" s="272">
        <v>1750034220</v>
      </c>
      <c r="R67" s="276" t="s">
        <v>450</v>
      </c>
      <c r="S67" s="272">
        <v>1855000000</v>
      </c>
      <c r="T67" s="276" t="s">
        <v>450</v>
      </c>
      <c r="U67" s="272">
        <v>2000000000</v>
      </c>
    </row>
    <row r="68" spans="1:21" s="267" customFormat="1" ht="33" customHeight="1">
      <c r="A68" s="258"/>
      <c r="B68" s="277"/>
      <c r="C68" s="277"/>
      <c r="D68" s="273"/>
      <c r="E68" s="279"/>
      <c r="F68" s="280"/>
      <c r="G68" s="263" t="s">
        <v>176</v>
      </c>
      <c r="H68" s="271" t="s">
        <v>781</v>
      </c>
      <c r="I68" s="264"/>
      <c r="J68" s="276"/>
      <c r="K68" s="272"/>
      <c r="L68" s="265" t="s">
        <v>635</v>
      </c>
      <c r="M68" s="272">
        <v>547677000</v>
      </c>
      <c r="N68" s="276" t="s">
        <v>634</v>
      </c>
      <c r="O68" s="272">
        <v>493808600</v>
      </c>
      <c r="P68" s="276" t="s">
        <v>634</v>
      </c>
      <c r="Q68" s="272">
        <v>535000000</v>
      </c>
      <c r="R68" s="276" t="s">
        <v>450</v>
      </c>
      <c r="S68" s="272">
        <v>545000000</v>
      </c>
      <c r="T68" s="276" t="s">
        <v>450</v>
      </c>
      <c r="U68" s="272">
        <v>575000000</v>
      </c>
    </row>
    <row r="69" spans="1:21" s="267" customFormat="1" ht="33" customHeight="1">
      <c r="A69" s="258"/>
      <c r="B69" s="277"/>
      <c r="C69" s="277"/>
      <c r="D69" s="273"/>
      <c r="E69" s="279"/>
      <c r="F69" s="280"/>
      <c r="G69" s="263" t="s">
        <v>682</v>
      </c>
      <c r="H69" s="271" t="s">
        <v>683</v>
      </c>
      <c r="I69" s="264"/>
      <c r="J69" s="276"/>
      <c r="K69" s="272"/>
      <c r="L69" s="276"/>
      <c r="M69" s="272"/>
      <c r="N69" s="276" t="s">
        <v>610</v>
      </c>
      <c r="O69" s="272">
        <v>171796000</v>
      </c>
      <c r="P69" s="276" t="s">
        <v>610</v>
      </c>
      <c r="Q69" s="272">
        <v>183821720</v>
      </c>
      <c r="R69" s="276" t="s">
        <v>450</v>
      </c>
      <c r="S69" s="272">
        <v>200000000</v>
      </c>
      <c r="T69" s="276" t="s">
        <v>450</v>
      </c>
      <c r="U69" s="272">
        <v>2500000000</v>
      </c>
    </row>
    <row r="70" spans="1:21" s="267" customFormat="1" ht="33" customHeight="1">
      <c r="A70" s="258"/>
      <c r="B70" s="277"/>
      <c r="C70" s="277"/>
      <c r="D70" s="273"/>
      <c r="E70" s="279"/>
      <c r="F70" s="280"/>
      <c r="G70" s="270" t="s">
        <v>221</v>
      </c>
      <c r="H70" s="270" t="s">
        <v>222</v>
      </c>
      <c r="I70" s="264"/>
      <c r="J70" s="265"/>
      <c r="K70" s="266"/>
      <c r="L70" s="265"/>
      <c r="M70" s="266"/>
      <c r="N70" s="265" t="s">
        <v>580</v>
      </c>
      <c r="O70" s="266">
        <v>532506000</v>
      </c>
      <c r="P70" s="265" t="s">
        <v>580</v>
      </c>
      <c r="Q70" s="266">
        <v>576814530</v>
      </c>
      <c r="R70" s="276" t="s">
        <v>450</v>
      </c>
      <c r="S70" s="266">
        <v>600000000</v>
      </c>
      <c r="T70" s="276" t="s">
        <v>450</v>
      </c>
      <c r="U70" s="266">
        <v>625000000</v>
      </c>
    </row>
    <row r="71" spans="1:21" s="267" customFormat="1" ht="33" customHeight="1">
      <c r="A71" s="258"/>
      <c r="B71" s="277"/>
      <c r="C71" s="277"/>
      <c r="D71" s="273"/>
      <c r="E71" s="279"/>
      <c r="F71" s="280"/>
      <c r="G71" s="270" t="s">
        <v>227</v>
      </c>
      <c r="H71" s="270" t="s">
        <v>228</v>
      </c>
      <c r="I71" s="264"/>
      <c r="J71" s="265"/>
      <c r="K71" s="266"/>
      <c r="L71" s="265"/>
      <c r="M71" s="266"/>
      <c r="N71" s="265" t="s">
        <v>580</v>
      </c>
      <c r="O71" s="266">
        <v>244446500</v>
      </c>
      <c r="P71" s="265" t="s">
        <v>580</v>
      </c>
      <c r="Q71" s="266">
        <v>261557755</v>
      </c>
      <c r="R71" s="265" t="s">
        <v>450</v>
      </c>
      <c r="S71" s="266">
        <v>275000000</v>
      </c>
      <c r="T71" s="265" t="s">
        <v>450</v>
      </c>
      <c r="U71" s="266">
        <v>300000000</v>
      </c>
    </row>
    <row r="72" spans="1:21" s="267" customFormat="1" ht="33" customHeight="1">
      <c r="A72" s="258"/>
      <c r="B72" s="277"/>
      <c r="C72" s="277"/>
      <c r="D72" s="273"/>
      <c r="E72" s="279"/>
      <c r="F72" s="280"/>
      <c r="G72" s="270" t="s">
        <v>705</v>
      </c>
      <c r="H72" s="270" t="s">
        <v>229</v>
      </c>
      <c r="I72" s="264"/>
      <c r="J72" s="265"/>
      <c r="K72" s="266"/>
      <c r="L72" s="265"/>
      <c r="M72" s="266"/>
      <c r="N72" s="265" t="s">
        <v>673</v>
      </c>
      <c r="O72" s="266">
        <v>253638000</v>
      </c>
      <c r="P72" s="265" t="s">
        <v>673</v>
      </c>
      <c r="Q72" s="266">
        <v>273190260</v>
      </c>
      <c r="R72" s="265" t="s">
        <v>450</v>
      </c>
      <c r="S72" s="266">
        <v>295000000</v>
      </c>
      <c r="T72" s="265" t="s">
        <v>450</v>
      </c>
      <c r="U72" s="266">
        <v>325000000</v>
      </c>
    </row>
    <row r="73" spans="1:21" s="267" customFormat="1" ht="33" customHeight="1">
      <c r="A73" s="258"/>
      <c r="B73" s="277"/>
      <c r="C73" s="277"/>
      <c r="D73" s="273"/>
      <c r="E73" s="279"/>
      <c r="F73" s="280"/>
      <c r="G73" s="270" t="s">
        <v>230</v>
      </c>
      <c r="H73" s="270" t="s">
        <v>231</v>
      </c>
      <c r="I73" s="264"/>
      <c r="J73" s="265"/>
      <c r="K73" s="266"/>
      <c r="L73" s="265"/>
      <c r="M73" s="266"/>
      <c r="N73" s="265" t="s">
        <v>673</v>
      </c>
      <c r="O73" s="266">
        <v>187310000</v>
      </c>
      <c r="P73" s="265" t="s">
        <v>673</v>
      </c>
      <c r="Q73" s="266">
        <v>200421700</v>
      </c>
      <c r="R73" s="265" t="s">
        <v>581</v>
      </c>
      <c r="S73" s="266">
        <v>225500000</v>
      </c>
      <c r="T73" s="265" t="s">
        <v>581</v>
      </c>
      <c r="U73" s="266">
        <v>250000000</v>
      </c>
    </row>
    <row r="74" spans="1:21" s="267" customFormat="1" ht="33" customHeight="1">
      <c r="A74" s="258"/>
      <c r="B74" s="277"/>
      <c r="C74" s="277"/>
      <c r="D74" s="273"/>
      <c r="E74" s="279"/>
      <c r="F74" s="280"/>
      <c r="G74" s="263" t="s">
        <v>186</v>
      </c>
      <c r="H74" s="271" t="s">
        <v>187</v>
      </c>
      <c r="I74" s="264"/>
      <c r="J74" s="276"/>
      <c r="K74" s="272"/>
      <c r="L74" s="276"/>
      <c r="M74" s="272"/>
      <c r="N74" s="276" t="s">
        <v>641</v>
      </c>
      <c r="O74" s="272">
        <v>419929000</v>
      </c>
      <c r="P74" s="276" t="s">
        <v>641</v>
      </c>
      <c r="Q74" s="272">
        <v>475000000</v>
      </c>
      <c r="R74" s="276" t="s">
        <v>450</v>
      </c>
      <c r="S74" s="272">
        <v>500000000</v>
      </c>
      <c r="T74" s="276" t="s">
        <v>450</v>
      </c>
      <c r="U74" s="272">
        <v>525000000</v>
      </c>
    </row>
    <row r="75" spans="1:21" s="267" customFormat="1" ht="33" customHeight="1">
      <c r="A75" s="258"/>
      <c r="B75" s="277"/>
      <c r="C75" s="277"/>
      <c r="D75" s="273"/>
      <c r="E75" s="289"/>
      <c r="F75" s="280"/>
      <c r="G75" s="290" t="s">
        <v>746</v>
      </c>
      <c r="H75" s="271" t="s">
        <v>189</v>
      </c>
      <c r="I75" s="264"/>
      <c r="J75" s="276"/>
      <c r="K75" s="272"/>
      <c r="L75" s="276"/>
      <c r="M75" s="272"/>
      <c r="N75" s="276" t="s">
        <v>598</v>
      </c>
      <c r="O75" s="272">
        <v>102300000</v>
      </c>
      <c r="P75" s="276" t="s">
        <v>598</v>
      </c>
      <c r="Q75" s="272">
        <v>300000000</v>
      </c>
      <c r="R75" s="276" t="s">
        <v>581</v>
      </c>
      <c r="S75" s="272">
        <v>325000000</v>
      </c>
      <c r="T75" s="276" t="s">
        <v>581</v>
      </c>
      <c r="U75" s="272">
        <v>350000000</v>
      </c>
    </row>
    <row r="76" spans="1:21" s="267" customFormat="1" ht="33" customHeight="1">
      <c r="A76" s="258"/>
      <c r="B76" s="277"/>
      <c r="C76" s="277"/>
      <c r="D76" s="273"/>
      <c r="E76" s="279"/>
      <c r="F76" s="280"/>
      <c r="G76" s="270" t="s">
        <v>748</v>
      </c>
      <c r="H76" s="271" t="s">
        <v>187</v>
      </c>
      <c r="I76" s="264"/>
      <c r="J76" s="276"/>
      <c r="K76" s="272"/>
      <c r="L76" s="276"/>
      <c r="M76" s="272"/>
      <c r="N76" s="276" t="s">
        <v>641</v>
      </c>
      <c r="O76" s="272">
        <v>419929000</v>
      </c>
      <c r="P76" s="276" t="s">
        <v>641</v>
      </c>
      <c r="Q76" s="272">
        <v>475000000</v>
      </c>
      <c r="R76" s="276" t="s">
        <v>450</v>
      </c>
      <c r="S76" s="272">
        <v>500000000</v>
      </c>
      <c r="T76" s="276" t="s">
        <v>450</v>
      </c>
      <c r="U76" s="272">
        <v>525000000</v>
      </c>
    </row>
    <row r="77" spans="1:21" s="267" customFormat="1" ht="33" customHeight="1">
      <c r="A77" s="258"/>
      <c r="B77" s="277"/>
      <c r="C77" s="277"/>
      <c r="D77" s="273"/>
      <c r="E77" s="279"/>
      <c r="F77" s="282"/>
      <c r="G77" s="263" t="s">
        <v>688</v>
      </c>
      <c r="H77" s="271" t="s">
        <v>309</v>
      </c>
      <c r="I77" s="264"/>
      <c r="J77" s="265"/>
      <c r="K77" s="266"/>
      <c r="L77" s="265"/>
      <c r="M77" s="266"/>
      <c r="N77" s="265" t="s">
        <v>580</v>
      </c>
      <c r="O77" s="272">
        <v>425278600</v>
      </c>
      <c r="P77" s="265" t="s">
        <v>580</v>
      </c>
      <c r="Q77" s="266">
        <v>459030000</v>
      </c>
      <c r="R77" s="265" t="s">
        <v>450</v>
      </c>
      <c r="S77" s="266">
        <v>475000000</v>
      </c>
      <c r="T77" s="265" t="s">
        <v>450</v>
      </c>
      <c r="U77" s="266">
        <v>500000000</v>
      </c>
    </row>
    <row r="78" spans="1:21" s="267" customFormat="1" ht="33" customHeight="1">
      <c r="A78" s="258"/>
      <c r="B78" s="277"/>
      <c r="C78" s="277"/>
      <c r="D78" s="273"/>
      <c r="E78" s="279"/>
      <c r="F78" s="280"/>
      <c r="G78" s="291" t="s">
        <v>776</v>
      </c>
      <c r="H78" s="263"/>
      <c r="I78" s="264"/>
      <c r="J78" s="265"/>
      <c r="K78" s="266"/>
      <c r="L78" s="265"/>
      <c r="M78" s="266"/>
      <c r="N78" s="265"/>
      <c r="O78" s="266"/>
      <c r="P78" s="265"/>
      <c r="Q78" s="266"/>
      <c r="R78" s="265"/>
      <c r="S78" s="266"/>
      <c r="T78" s="265"/>
      <c r="U78" s="266"/>
    </row>
    <row r="79" spans="1:21" s="267" customFormat="1" ht="33" customHeight="1">
      <c r="A79" s="258"/>
      <c r="B79" s="277"/>
      <c r="C79" s="277"/>
      <c r="D79" s="273"/>
      <c r="E79" s="279"/>
      <c r="F79" s="280"/>
      <c r="G79" s="292" t="s">
        <v>250</v>
      </c>
      <c r="H79" s="271" t="s">
        <v>782</v>
      </c>
      <c r="I79" s="265" t="s">
        <v>531</v>
      </c>
      <c r="J79" s="265" t="s">
        <v>531</v>
      </c>
      <c r="K79" s="272">
        <v>134744900</v>
      </c>
      <c r="L79" s="265" t="s">
        <v>531</v>
      </c>
      <c r="M79" s="266">
        <v>150000000</v>
      </c>
      <c r="N79" s="265" t="s">
        <v>532</v>
      </c>
      <c r="O79" s="266">
        <v>188004000</v>
      </c>
      <c r="P79" s="265" t="s">
        <v>532</v>
      </c>
      <c r="Q79" s="266">
        <v>200000000</v>
      </c>
      <c r="R79" s="265" t="s">
        <v>532</v>
      </c>
      <c r="S79" s="266">
        <v>235000000</v>
      </c>
      <c r="T79" s="265" t="s">
        <v>532</v>
      </c>
      <c r="U79" s="266">
        <v>250000000</v>
      </c>
    </row>
    <row r="80" spans="1:21" s="267" customFormat="1" ht="33" customHeight="1">
      <c r="A80" s="258"/>
      <c r="B80" s="277"/>
      <c r="C80" s="277"/>
      <c r="D80" s="273"/>
      <c r="E80" s="279"/>
      <c r="F80" s="280"/>
      <c r="G80" s="292" t="s">
        <v>766</v>
      </c>
      <c r="H80" s="271" t="s">
        <v>783</v>
      </c>
      <c r="I80" s="265" t="s">
        <v>531</v>
      </c>
      <c r="J80" s="265" t="s">
        <v>531</v>
      </c>
      <c r="K80" s="272">
        <v>85639200</v>
      </c>
      <c r="L80" s="265" t="s">
        <v>531</v>
      </c>
      <c r="M80" s="266">
        <v>104522000</v>
      </c>
      <c r="N80" s="265" t="s">
        <v>535</v>
      </c>
      <c r="O80" s="266">
        <v>100079200</v>
      </c>
      <c r="P80" s="265" t="s">
        <v>535</v>
      </c>
      <c r="Q80" s="266">
        <v>107084744</v>
      </c>
      <c r="R80" s="265" t="s">
        <v>535</v>
      </c>
      <c r="S80" s="266">
        <v>115000000</v>
      </c>
      <c r="T80" s="265" t="s">
        <v>535</v>
      </c>
      <c r="U80" s="266">
        <v>135000000</v>
      </c>
    </row>
    <row r="81" spans="1:21" s="267" customFormat="1" ht="33" customHeight="1">
      <c r="A81" s="258"/>
      <c r="B81" s="277"/>
      <c r="C81" s="277"/>
      <c r="D81" s="273"/>
      <c r="E81" s="279"/>
      <c r="F81" s="280"/>
      <c r="G81" s="292" t="s">
        <v>260</v>
      </c>
      <c r="H81" s="271" t="s">
        <v>784</v>
      </c>
      <c r="I81" s="265" t="s">
        <v>531</v>
      </c>
      <c r="J81" s="265" t="s">
        <v>531</v>
      </c>
      <c r="K81" s="272">
        <v>108598000</v>
      </c>
      <c r="L81" s="265" t="s">
        <v>531</v>
      </c>
      <c r="M81" s="266">
        <v>126874000</v>
      </c>
      <c r="N81" s="265" t="s">
        <v>536</v>
      </c>
      <c r="O81" s="266">
        <v>113303000</v>
      </c>
      <c r="P81" s="265" t="s">
        <v>536</v>
      </c>
      <c r="Q81" s="266">
        <v>121234210</v>
      </c>
      <c r="R81" s="275">
        <v>1</v>
      </c>
      <c r="S81" s="266">
        <v>135500000</v>
      </c>
      <c r="T81" s="265" t="s">
        <v>536</v>
      </c>
      <c r="U81" s="266">
        <v>150000000</v>
      </c>
    </row>
    <row r="82" spans="1:21" s="267" customFormat="1" ht="33" customHeight="1">
      <c r="A82" s="258"/>
      <c r="B82" s="277"/>
      <c r="C82" s="277"/>
      <c r="D82" s="273"/>
      <c r="E82" s="279"/>
      <c r="F82" s="280"/>
      <c r="G82" s="292" t="s">
        <v>432</v>
      </c>
      <c r="H82" s="271"/>
      <c r="I82" s="275" t="s">
        <v>459</v>
      </c>
      <c r="J82" s="275" t="s">
        <v>538</v>
      </c>
      <c r="K82" s="272">
        <v>571000000</v>
      </c>
      <c r="L82" s="265"/>
      <c r="M82" s="266"/>
      <c r="N82" s="265" t="s">
        <v>537</v>
      </c>
      <c r="O82" s="266">
        <v>296560000</v>
      </c>
      <c r="P82" s="265" t="s">
        <v>537</v>
      </c>
      <c r="Q82" s="266">
        <v>535000000</v>
      </c>
      <c r="R82" s="265" t="s">
        <v>537</v>
      </c>
      <c r="S82" s="266">
        <v>550000000</v>
      </c>
      <c r="T82" s="265" t="s">
        <v>537</v>
      </c>
      <c r="U82" s="266">
        <v>565000000</v>
      </c>
    </row>
    <row r="83" spans="1:21" s="267" customFormat="1" ht="33" customHeight="1">
      <c r="A83" s="258"/>
      <c r="B83" s="277"/>
      <c r="C83" s="277"/>
      <c r="D83" s="273"/>
      <c r="E83" s="279"/>
      <c r="F83" s="280"/>
      <c r="G83" s="292" t="s">
        <v>252</v>
      </c>
      <c r="H83" s="271" t="s">
        <v>785</v>
      </c>
      <c r="I83" s="265" t="s">
        <v>531</v>
      </c>
      <c r="J83" s="265" t="s">
        <v>531</v>
      </c>
      <c r="K83" s="272">
        <v>576155000</v>
      </c>
      <c r="L83" s="265" t="s">
        <v>531</v>
      </c>
      <c r="M83" s="266">
        <v>250000000</v>
      </c>
      <c r="N83" s="265" t="s">
        <v>459</v>
      </c>
      <c r="O83" s="266">
        <v>250000000</v>
      </c>
      <c r="P83" s="265" t="s">
        <v>459</v>
      </c>
      <c r="Q83" s="266">
        <v>267500000</v>
      </c>
      <c r="R83" s="265" t="s">
        <v>459</v>
      </c>
      <c r="S83" s="266">
        <v>275500000</v>
      </c>
      <c r="T83" s="265" t="s">
        <v>459</v>
      </c>
      <c r="U83" s="266">
        <v>300000000</v>
      </c>
    </row>
    <row r="84" spans="1:21" s="267" customFormat="1" ht="33" customHeight="1">
      <c r="A84" s="258"/>
      <c r="B84" s="277"/>
      <c r="C84" s="277"/>
      <c r="D84" s="273"/>
      <c r="E84" s="279"/>
      <c r="F84" s="280"/>
      <c r="G84" s="292" t="s">
        <v>254</v>
      </c>
      <c r="H84" s="271" t="s">
        <v>786</v>
      </c>
      <c r="I84" s="265" t="s">
        <v>531</v>
      </c>
      <c r="J84" s="265" t="s">
        <v>531</v>
      </c>
      <c r="K84" s="272">
        <v>929432100</v>
      </c>
      <c r="L84" s="265" t="s">
        <v>531</v>
      </c>
      <c r="M84" s="266">
        <v>479432100</v>
      </c>
      <c r="N84" s="265" t="s">
        <v>533</v>
      </c>
      <c r="O84" s="266">
        <v>393932100</v>
      </c>
      <c r="P84" s="265" t="s">
        <v>533</v>
      </c>
      <c r="Q84" s="266">
        <v>519992347</v>
      </c>
      <c r="R84" s="265" t="s">
        <v>533</v>
      </c>
      <c r="S84" s="266">
        <v>535250000</v>
      </c>
      <c r="T84" s="265" t="s">
        <v>533</v>
      </c>
      <c r="U84" s="266">
        <v>565000000</v>
      </c>
    </row>
    <row r="85" spans="1:21" s="267" customFormat="1" ht="33" customHeight="1">
      <c r="A85" s="258"/>
      <c r="B85" s="277"/>
      <c r="C85" s="277"/>
      <c r="D85" s="273"/>
      <c r="E85" s="279"/>
      <c r="F85" s="280"/>
      <c r="G85" s="292" t="s">
        <v>256</v>
      </c>
      <c r="H85" s="271" t="s">
        <v>787</v>
      </c>
      <c r="I85" s="265" t="s">
        <v>531</v>
      </c>
      <c r="J85" s="265" t="s">
        <v>531</v>
      </c>
      <c r="K85" s="272">
        <v>747427200</v>
      </c>
      <c r="L85" s="265" t="s">
        <v>531</v>
      </c>
      <c r="M85" s="266">
        <v>397427200</v>
      </c>
      <c r="N85" s="265" t="s">
        <v>534</v>
      </c>
      <c r="O85" s="266">
        <v>397427200</v>
      </c>
      <c r="P85" s="265" t="s">
        <v>534</v>
      </c>
      <c r="Q85" s="266">
        <v>425247104</v>
      </c>
      <c r="R85" s="265" t="s">
        <v>534</v>
      </c>
      <c r="S85" s="266">
        <v>450000000</v>
      </c>
      <c r="T85" s="265" t="s">
        <v>534</v>
      </c>
      <c r="U85" s="266">
        <v>475500000</v>
      </c>
    </row>
    <row r="86" spans="1:21" s="267" customFormat="1" ht="33" customHeight="1">
      <c r="A86" s="258"/>
      <c r="B86" s="277"/>
      <c r="C86" s="277"/>
      <c r="D86" s="273"/>
      <c r="E86" s="279"/>
      <c r="F86" s="280"/>
      <c r="G86" s="292" t="s">
        <v>262</v>
      </c>
      <c r="H86" s="271" t="s">
        <v>788</v>
      </c>
      <c r="I86" s="275"/>
      <c r="J86" s="275"/>
      <c r="K86" s="272"/>
      <c r="L86" s="265" t="s">
        <v>531</v>
      </c>
      <c r="M86" s="266">
        <v>250000000</v>
      </c>
      <c r="N86" s="275">
        <v>1</v>
      </c>
      <c r="O86" s="266">
        <v>244204000</v>
      </c>
      <c r="P86" s="275">
        <v>1</v>
      </c>
      <c r="Q86" s="266">
        <v>250000000</v>
      </c>
      <c r="R86" s="275">
        <v>1</v>
      </c>
      <c r="S86" s="266">
        <v>265000000</v>
      </c>
      <c r="T86" s="275">
        <v>1</v>
      </c>
      <c r="U86" s="266">
        <v>285000000</v>
      </c>
    </row>
    <row r="87" spans="1:21" s="267" customFormat="1" ht="33" customHeight="1">
      <c r="A87" s="258"/>
      <c r="B87" s="277"/>
      <c r="C87" s="277"/>
      <c r="D87" s="273"/>
      <c r="E87" s="279"/>
      <c r="F87" s="280"/>
      <c r="G87" s="292" t="s">
        <v>264</v>
      </c>
      <c r="H87" s="271" t="s">
        <v>789</v>
      </c>
      <c r="I87" s="275"/>
      <c r="J87" s="275"/>
      <c r="K87" s="272"/>
      <c r="L87" s="265" t="s">
        <v>522</v>
      </c>
      <c r="M87" s="266">
        <v>100000000</v>
      </c>
      <c r="N87" s="275">
        <v>1</v>
      </c>
      <c r="O87" s="266">
        <v>300000000</v>
      </c>
      <c r="P87" s="275">
        <v>1</v>
      </c>
      <c r="Q87" s="266">
        <v>321000000</v>
      </c>
      <c r="R87" s="275">
        <v>1</v>
      </c>
      <c r="S87" s="266">
        <v>335000000</v>
      </c>
      <c r="T87" s="275">
        <v>1</v>
      </c>
      <c r="U87" s="266">
        <v>350000000</v>
      </c>
    </row>
    <row r="88" spans="1:21" s="267" customFormat="1" ht="33" customHeight="1">
      <c r="A88" s="258"/>
      <c r="B88" s="277"/>
      <c r="C88" s="277"/>
      <c r="D88" s="273"/>
      <c r="E88" s="279"/>
      <c r="F88" s="282"/>
      <c r="G88" s="283" t="s">
        <v>750</v>
      </c>
      <c r="H88" s="263"/>
      <c r="I88" s="264"/>
      <c r="J88" s="265"/>
      <c r="K88" s="266"/>
      <c r="L88" s="265"/>
      <c r="M88" s="266"/>
      <c r="N88" s="265"/>
      <c r="O88" s="266"/>
      <c r="P88" s="265"/>
      <c r="Q88" s="266"/>
      <c r="R88" s="265"/>
      <c r="S88" s="266"/>
      <c r="T88" s="265"/>
      <c r="U88" s="266"/>
    </row>
    <row r="89" spans="1:21" s="267" customFormat="1" ht="33" customHeight="1">
      <c r="A89" s="258"/>
      <c r="B89" s="277"/>
      <c r="C89" s="277"/>
      <c r="D89" s="273"/>
      <c r="E89" s="279"/>
      <c r="F89" s="282"/>
      <c r="G89" s="270" t="s">
        <v>571</v>
      </c>
      <c r="H89" s="270" t="s">
        <v>572</v>
      </c>
      <c r="I89" s="264" t="s">
        <v>437</v>
      </c>
      <c r="J89" s="265" t="s">
        <v>569</v>
      </c>
      <c r="K89" s="266">
        <v>274912300</v>
      </c>
      <c r="L89" s="265"/>
      <c r="M89" s="266"/>
      <c r="N89" s="265" t="s">
        <v>573</v>
      </c>
      <c r="O89" s="266">
        <v>248230000</v>
      </c>
      <c r="P89" s="265" t="s">
        <v>573</v>
      </c>
      <c r="Q89" s="266">
        <v>264897822</v>
      </c>
      <c r="R89" s="265" t="s">
        <v>573</v>
      </c>
      <c r="S89" s="266">
        <v>275000000</v>
      </c>
      <c r="T89" s="265" t="s">
        <v>573</v>
      </c>
      <c r="U89" s="266">
        <v>300000000</v>
      </c>
    </row>
    <row r="90" spans="1:21" s="267" customFormat="1" ht="33" customHeight="1">
      <c r="A90" s="258"/>
      <c r="B90" s="277"/>
      <c r="C90" s="277"/>
      <c r="D90" s="273"/>
      <c r="E90" s="279"/>
      <c r="F90" s="282"/>
      <c r="G90" s="270" t="s">
        <v>574</v>
      </c>
      <c r="H90" s="270" t="s">
        <v>575</v>
      </c>
      <c r="I90" s="264"/>
      <c r="J90" s="265"/>
      <c r="K90" s="266"/>
      <c r="L90" s="265"/>
      <c r="M90" s="266"/>
      <c r="N90" s="265" t="s">
        <v>535</v>
      </c>
      <c r="O90" s="266">
        <v>629944000</v>
      </c>
      <c r="P90" s="265" t="s">
        <v>535</v>
      </c>
      <c r="Q90" s="266">
        <v>674040080</v>
      </c>
      <c r="R90" s="265" t="s">
        <v>535</v>
      </c>
      <c r="S90" s="266">
        <v>685500000</v>
      </c>
      <c r="T90" s="265" t="s">
        <v>535</v>
      </c>
      <c r="U90" s="266">
        <v>700000000</v>
      </c>
    </row>
    <row r="91" spans="1:21" s="267" customFormat="1" ht="33" customHeight="1">
      <c r="A91" s="258"/>
      <c r="B91" s="277"/>
      <c r="C91" s="277"/>
      <c r="D91" s="273"/>
      <c r="E91" s="279"/>
      <c r="F91" s="282"/>
      <c r="G91" s="270" t="s">
        <v>267</v>
      </c>
      <c r="H91" s="271" t="s">
        <v>268</v>
      </c>
      <c r="I91" s="275" t="s">
        <v>459</v>
      </c>
      <c r="J91" s="275" t="s">
        <v>459</v>
      </c>
      <c r="K91" s="266">
        <v>92750000</v>
      </c>
      <c r="L91" s="265" t="s">
        <v>539</v>
      </c>
      <c r="M91" s="266">
        <v>74168000</v>
      </c>
      <c r="N91" s="265" t="s">
        <v>540</v>
      </c>
      <c r="O91" s="266">
        <v>75000000</v>
      </c>
      <c r="P91" s="265" t="s">
        <v>540</v>
      </c>
      <c r="Q91" s="266">
        <v>80250000</v>
      </c>
      <c r="R91" s="265" t="s">
        <v>540</v>
      </c>
      <c r="S91" s="266">
        <v>85250000</v>
      </c>
      <c r="T91" s="265" t="s">
        <v>540</v>
      </c>
      <c r="U91" s="266">
        <v>90000000</v>
      </c>
    </row>
    <row r="92" spans="1:21" s="267" customFormat="1" ht="33" customHeight="1">
      <c r="A92" s="258"/>
      <c r="B92" s="277"/>
      <c r="C92" s="277"/>
      <c r="D92" s="273"/>
      <c r="E92" s="279"/>
      <c r="F92" s="282"/>
      <c r="G92" s="270" t="s">
        <v>269</v>
      </c>
      <c r="H92" s="270" t="s">
        <v>270</v>
      </c>
      <c r="I92" s="264" t="s">
        <v>541</v>
      </c>
      <c r="J92" s="264" t="s">
        <v>541</v>
      </c>
      <c r="K92" s="266">
        <v>2269634900</v>
      </c>
      <c r="L92" s="264" t="s">
        <v>542</v>
      </c>
      <c r="M92" s="266">
        <v>3500000000</v>
      </c>
      <c r="N92" s="264" t="s">
        <v>542</v>
      </c>
      <c r="O92" s="266">
        <v>3500000000</v>
      </c>
      <c r="P92" s="264" t="s">
        <v>450</v>
      </c>
      <c r="Q92" s="266">
        <v>3745000000</v>
      </c>
      <c r="R92" s="264" t="s">
        <v>450</v>
      </c>
      <c r="S92" s="266">
        <v>3850000000</v>
      </c>
      <c r="T92" s="264" t="s">
        <v>450</v>
      </c>
      <c r="U92" s="266">
        <v>4000000000</v>
      </c>
    </row>
    <row r="93" spans="1:21" s="267" customFormat="1" ht="33" customHeight="1">
      <c r="A93" s="258"/>
      <c r="B93" s="277"/>
      <c r="C93" s="277"/>
      <c r="D93" s="273"/>
      <c r="E93" s="279"/>
      <c r="F93" s="282"/>
      <c r="G93" s="270" t="s">
        <v>549</v>
      </c>
      <c r="H93" s="270" t="s">
        <v>550</v>
      </c>
      <c r="I93" s="264" t="s">
        <v>450</v>
      </c>
      <c r="J93" s="264" t="s">
        <v>450</v>
      </c>
      <c r="K93" s="266">
        <v>1532786000</v>
      </c>
      <c r="L93" s="264" t="s">
        <v>551</v>
      </c>
      <c r="M93" s="266">
        <v>532786000</v>
      </c>
      <c r="N93" s="264"/>
      <c r="O93" s="266"/>
      <c r="P93" s="264"/>
      <c r="Q93" s="266"/>
      <c r="R93" s="264"/>
      <c r="S93" s="266"/>
      <c r="T93" s="264"/>
      <c r="U93" s="266"/>
    </row>
    <row r="94" spans="1:21" s="267" customFormat="1" ht="33" customHeight="1">
      <c r="A94" s="258"/>
      <c r="B94" s="277"/>
      <c r="C94" s="277"/>
      <c r="D94" s="273"/>
      <c r="E94" s="279"/>
      <c r="F94" s="282"/>
      <c r="G94" s="270" t="s">
        <v>271</v>
      </c>
      <c r="H94" s="271" t="s">
        <v>793</v>
      </c>
      <c r="I94" s="264"/>
      <c r="J94" s="265"/>
      <c r="K94" s="266"/>
      <c r="L94" s="264" t="s">
        <v>543</v>
      </c>
      <c r="M94" s="266">
        <v>100000000</v>
      </c>
      <c r="N94" s="265" t="s">
        <v>538</v>
      </c>
      <c r="O94" s="266">
        <v>135000000</v>
      </c>
      <c r="P94" s="265" t="s">
        <v>538</v>
      </c>
      <c r="Q94" s="266">
        <v>144450000</v>
      </c>
      <c r="R94" s="265" t="s">
        <v>538</v>
      </c>
      <c r="S94" s="266">
        <v>165000000</v>
      </c>
      <c r="T94" s="265" t="s">
        <v>538</v>
      </c>
      <c r="U94" s="266">
        <v>175000000</v>
      </c>
    </row>
    <row r="95" spans="1:21" s="267" customFormat="1" ht="33" customHeight="1">
      <c r="A95" s="258"/>
      <c r="B95" s="277"/>
      <c r="C95" s="277"/>
      <c r="D95" s="273"/>
      <c r="E95" s="279"/>
      <c r="F95" s="282"/>
      <c r="G95" s="270" t="s">
        <v>273</v>
      </c>
      <c r="H95" s="271" t="s">
        <v>794</v>
      </c>
      <c r="I95" s="264"/>
      <c r="J95" s="265"/>
      <c r="K95" s="266"/>
      <c r="L95" s="265" t="s">
        <v>544</v>
      </c>
      <c r="M95" s="266">
        <v>1400000000</v>
      </c>
      <c r="N95" s="265" t="s">
        <v>544</v>
      </c>
      <c r="O95" s="266">
        <v>4400000000</v>
      </c>
      <c r="P95" s="265" t="s">
        <v>544</v>
      </c>
      <c r="Q95" s="266">
        <v>4400000000</v>
      </c>
      <c r="R95" s="265" t="s">
        <v>544</v>
      </c>
      <c r="S95" s="266">
        <v>4400000000</v>
      </c>
      <c r="T95" s="265" t="s">
        <v>544</v>
      </c>
      <c r="U95" s="266">
        <v>4400000000</v>
      </c>
    </row>
    <row r="96" spans="1:21" s="267" customFormat="1" ht="33" customHeight="1">
      <c r="A96" s="258"/>
      <c r="B96" s="277"/>
      <c r="C96" s="277"/>
      <c r="D96" s="273"/>
      <c r="E96" s="279"/>
      <c r="F96" s="282"/>
      <c r="G96" s="270" t="s">
        <v>275</v>
      </c>
      <c r="H96" s="271" t="s">
        <v>795</v>
      </c>
      <c r="I96" s="265" t="s">
        <v>547</v>
      </c>
      <c r="J96" s="265" t="s">
        <v>546</v>
      </c>
      <c r="K96" s="266">
        <v>746067000</v>
      </c>
      <c r="L96" s="265" t="s">
        <v>545</v>
      </c>
      <c r="M96" s="266">
        <v>750000000</v>
      </c>
      <c r="N96" s="265" t="s">
        <v>545</v>
      </c>
      <c r="O96" s="266">
        <v>800000000</v>
      </c>
      <c r="P96" s="265" t="s">
        <v>545</v>
      </c>
      <c r="Q96" s="266">
        <v>800000000</v>
      </c>
      <c r="R96" s="265" t="s">
        <v>545</v>
      </c>
      <c r="S96" s="266">
        <v>850000000</v>
      </c>
      <c r="T96" s="265" t="s">
        <v>545</v>
      </c>
      <c r="U96" s="266">
        <v>850000000</v>
      </c>
    </row>
    <row r="97" spans="1:21" s="267" customFormat="1" ht="33" customHeight="1">
      <c r="A97" s="258"/>
      <c r="B97" s="277"/>
      <c r="C97" s="277"/>
      <c r="D97" s="273"/>
      <c r="E97" s="279"/>
      <c r="F97" s="282"/>
      <c r="G97" s="270" t="s">
        <v>277</v>
      </c>
      <c r="H97" s="270" t="s">
        <v>278</v>
      </c>
      <c r="I97" s="264" t="s">
        <v>437</v>
      </c>
      <c r="J97" s="265" t="s">
        <v>437</v>
      </c>
      <c r="K97" s="266">
        <v>3500000000</v>
      </c>
      <c r="L97" s="265" t="s">
        <v>548</v>
      </c>
      <c r="M97" s="266">
        <v>5492400000</v>
      </c>
      <c r="N97" s="265" t="s">
        <v>548</v>
      </c>
      <c r="O97" s="266">
        <v>5500000000</v>
      </c>
      <c r="P97" s="265" t="s">
        <v>548</v>
      </c>
      <c r="Q97" s="266">
        <v>5500000000</v>
      </c>
      <c r="R97" s="265" t="s">
        <v>548</v>
      </c>
      <c r="S97" s="266">
        <v>5500000000</v>
      </c>
      <c r="T97" s="265" t="s">
        <v>548</v>
      </c>
      <c r="U97" s="266">
        <v>5500000000</v>
      </c>
    </row>
    <row r="98" spans="1:21" s="267" customFormat="1" ht="33" customHeight="1">
      <c r="A98" s="258"/>
      <c r="B98" s="277"/>
      <c r="C98" s="277"/>
      <c r="D98" s="273"/>
      <c r="E98" s="279"/>
      <c r="F98" s="282"/>
      <c r="G98" s="270" t="s">
        <v>279</v>
      </c>
      <c r="H98" s="270" t="s">
        <v>280</v>
      </c>
      <c r="I98" s="264"/>
      <c r="J98" s="265"/>
      <c r="K98" s="266"/>
      <c r="L98" s="265"/>
      <c r="M98" s="266"/>
      <c r="N98" s="265"/>
      <c r="O98" s="266">
        <v>600000000</v>
      </c>
      <c r="P98" s="265"/>
      <c r="Q98" s="266">
        <v>642000000</v>
      </c>
      <c r="R98" s="265"/>
      <c r="S98" s="266">
        <v>650000000</v>
      </c>
      <c r="T98" s="265"/>
      <c r="U98" s="266">
        <v>65500000</v>
      </c>
    </row>
    <row r="99" spans="1:21" s="267" customFormat="1" ht="33" customHeight="1">
      <c r="A99" s="258"/>
      <c r="B99" s="277"/>
      <c r="C99" s="277"/>
      <c r="D99" s="273"/>
      <c r="E99" s="279"/>
      <c r="F99" s="282"/>
      <c r="G99" s="263" t="s">
        <v>281</v>
      </c>
      <c r="H99" s="271" t="s">
        <v>282</v>
      </c>
      <c r="I99" s="264"/>
      <c r="J99" s="265"/>
      <c r="K99" s="266"/>
      <c r="L99" s="265"/>
      <c r="M99" s="266"/>
      <c r="N99" s="265"/>
      <c r="O99" s="266"/>
      <c r="P99" s="265"/>
      <c r="Q99" s="266"/>
      <c r="R99" s="265"/>
      <c r="S99" s="266"/>
      <c r="T99" s="265"/>
      <c r="U99" s="266"/>
    </row>
    <row r="100" spans="1:21" s="267" customFormat="1" ht="33" customHeight="1">
      <c r="A100" s="258"/>
      <c r="B100" s="277"/>
      <c r="C100" s="277"/>
      <c r="D100" s="273"/>
      <c r="E100" s="279"/>
      <c r="F100" s="282"/>
      <c r="G100" s="263" t="s">
        <v>283</v>
      </c>
      <c r="H100" s="271" t="s">
        <v>284</v>
      </c>
      <c r="I100" s="264"/>
      <c r="J100" s="265"/>
      <c r="K100" s="266"/>
      <c r="L100" s="265"/>
      <c r="M100" s="266"/>
      <c r="N100" s="276">
        <v>1</v>
      </c>
      <c r="O100" s="266">
        <v>114366000</v>
      </c>
      <c r="P100" s="276">
        <v>1</v>
      </c>
      <c r="Q100" s="266">
        <v>120000000</v>
      </c>
      <c r="R100" s="276">
        <v>1</v>
      </c>
      <c r="S100" s="266">
        <v>135000000</v>
      </c>
      <c r="T100" s="276">
        <v>1</v>
      </c>
      <c r="U100" s="266">
        <v>150000000</v>
      </c>
    </row>
    <row r="101" spans="1:21" s="267" customFormat="1" ht="33" customHeight="1">
      <c r="A101" s="258"/>
      <c r="B101" s="277"/>
      <c r="C101" s="277"/>
      <c r="D101" s="273"/>
      <c r="E101" s="279"/>
      <c r="F101" s="282"/>
      <c r="G101" s="263" t="s">
        <v>289</v>
      </c>
      <c r="H101" s="271" t="s">
        <v>290</v>
      </c>
      <c r="I101" s="264" t="s">
        <v>444</v>
      </c>
      <c r="J101" s="264" t="s">
        <v>444</v>
      </c>
      <c r="K101" s="266">
        <v>284761500</v>
      </c>
      <c r="L101" s="264" t="s">
        <v>444</v>
      </c>
      <c r="M101" s="266">
        <v>284438600</v>
      </c>
      <c r="N101" s="264" t="s">
        <v>444</v>
      </c>
      <c r="O101" s="266"/>
      <c r="P101" s="264" t="s">
        <v>444</v>
      </c>
      <c r="Q101" s="266"/>
      <c r="R101" s="264" t="s">
        <v>444</v>
      </c>
      <c r="S101" s="266"/>
      <c r="T101" s="264" t="s">
        <v>444</v>
      </c>
      <c r="U101" s="266"/>
    </row>
    <row r="102" spans="1:21" s="267" customFormat="1" ht="33" customHeight="1">
      <c r="A102" s="258"/>
      <c r="B102" s="277"/>
      <c r="C102" s="277"/>
      <c r="D102" s="273"/>
      <c r="E102" s="279"/>
      <c r="F102" s="282"/>
      <c r="G102" s="263" t="s">
        <v>291</v>
      </c>
      <c r="H102" s="271" t="s">
        <v>292</v>
      </c>
      <c r="I102" s="265" t="s">
        <v>450</v>
      </c>
      <c r="J102" s="265" t="s">
        <v>450</v>
      </c>
      <c r="K102" s="266">
        <v>373578850</v>
      </c>
      <c r="L102" s="265" t="s">
        <v>569</v>
      </c>
      <c r="M102" s="266">
        <v>332822100</v>
      </c>
      <c r="N102" s="265" t="s">
        <v>456</v>
      </c>
      <c r="O102" s="266">
        <v>368696000</v>
      </c>
      <c r="P102" s="265" t="s">
        <v>456</v>
      </c>
      <c r="Q102" s="266">
        <v>396717295</v>
      </c>
      <c r="R102" s="265" t="s">
        <v>456</v>
      </c>
      <c r="S102" s="266">
        <v>400000000</v>
      </c>
      <c r="T102" s="265" t="s">
        <v>456</v>
      </c>
      <c r="U102" s="266">
        <v>400000000</v>
      </c>
    </row>
    <row r="103" spans="1:21" s="267" customFormat="1" ht="33" customHeight="1">
      <c r="A103" s="258"/>
      <c r="B103" s="277"/>
      <c r="C103" s="277"/>
      <c r="D103" s="273"/>
      <c r="E103" s="279"/>
      <c r="F103" s="282"/>
      <c r="G103" s="263" t="s">
        <v>293</v>
      </c>
      <c r="H103" s="271" t="s">
        <v>290</v>
      </c>
      <c r="I103" s="264"/>
      <c r="J103" s="265"/>
      <c r="K103" s="266"/>
      <c r="L103" s="265" t="s">
        <v>457</v>
      </c>
      <c r="M103" s="266">
        <v>500000000</v>
      </c>
      <c r="N103" s="265" t="s">
        <v>543</v>
      </c>
      <c r="O103" s="266">
        <v>500000000</v>
      </c>
      <c r="P103" s="265" t="s">
        <v>543</v>
      </c>
      <c r="Q103" s="266">
        <v>535000000</v>
      </c>
      <c r="R103" s="265" t="s">
        <v>543</v>
      </c>
      <c r="S103" s="266">
        <v>550000000</v>
      </c>
      <c r="T103" s="265" t="s">
        <v>543</v>
      </c>
      <c r="U103" s="266">
        <v>560000000</v>
      </c>
    </row>
    <row r="104" spans="1:21" s="267" customFormat="1" ht="33" customHeight="1">
      <c r="A104" s="258"/>
      <c r="B104" s="277"/>
      <c r="C104" s="277"/>
      <c r="D104" s="273"/>
      <c r="E104" s="279"/>
      <c r="F104" s="282"/>
      <c r="G104" s="263" t="s">
        <v>294</v>
      </c>
      <c r="H104" s="271" t="s">
        <v>295</v>
      </c>
      <c r="I104" s="264" t="s">
        <v>458</v>
      </c>
      <c r="J104" s="264"/>
      <c r="K104" s="266"/>
      <c r="L104" s="264" t="s">
        <v>459</v>
      </c>
      <c r="M104" s="266">
        <v>1000000000</v>
      </c>
      <c r="N104" s="264" t="s">
        <v>459</v>
      </c>
      <c r="O104" s="266">
        <v>834208350</v>
      </c>
      <c r="P104" s="264" t="s">
        <v>459</v>
      </c>
      <c r="Q104" s="266">
        <v>1070000000</v>
      </c>
      <c r="R104" s="264" t="s">
        <v>459</v>
      </c>
      <c r="S104" s="266">
        <v>1075000000</v>
      </c>
      <c r="T104" s="264" t="s">
        <v>459</v>
      </c>
      <c r="U104" s="266">
        <v>1100000000</v>
      </c>
    </row>
    <row r="105" spans="1:21" s="267" customFormat="1" ht="33" customHeight="1">
      <c r="A105" s="258"/>
      <c r="B105" s="277"/>
      <c r="C105" s="277"/>
      <c r="D105" s="273"/>
      <c r="E105" s="279"/>
      <c r="F105" s="282"/>
      <c r="G105" s="263" t="s">
        <v>296</v>
      </c>
      <c r="H105" s="271" t="s">
        <v>297</v>
      </c>
      <c r="I105" s="264"/>
      <c r="J105" s="265"/>
      <c r="K105" s="266"/>
      <c r="L105" s="265" t="s">
        <v>564</v>
      </c>
      <c r="M105" s="266">
        <v>200000000</v>
      </c>
      <c r="N105" s="265" t="s">
        <v>453</v>
      </c>
      <c r="O105" s="266">
        <v>200000000</v>
      </c>
      <c r="P105" s="265" t="s">
        <v>453</v>
      </c>
      <c r="Q105" s="266">
        <v>214000000</v>
      </c>
      <c r="R105" s="265" t="s">
        <v>453</v>
      </c>
      <c r="S105" s="266">
        <v>225000000</v>
      </c>
      <c r="T105" s="265" t="s">
        <v>453</v>
      </c>
      <c r="U105" s="266">
        <v>250000000</v>
      </c>
    </row>
    <row r="106" spans="1:21" s="267" customFormat="1" ht="33" customHeight="1">
      <c r="A106" s="258"/>
      <c r="B106" s="277"/>
      <c r="C106" s="277"/>
      <c r="D106" s="273"/>
      <c r="E106" s="279"/>
      <c r="F106" s="282"/>
      <c r="G106" s="263" t="s">
        <v>298</v>
      </c>
      <c r="H106" s="271" t="s">
        <v>292</v>
      </c>
      <c r="I106" s="264" t="s">
        <v>454</v>
      </c>
      <c r="J106" s="264" t="s">
        <v>454</v>
      </c>
      <c r="K106" s="266">
        <v>787112000</v>
      </c>
      <c r="L106" s="264" t="s">
        <v>454</v>
      </c>
      <c r="M106" s="266">
        <v>649927500</v>
      </c>
      <c r="N106" s="264" t="s">
        <v>454</v>
      </c>
      <c r="O106" s="266">
        <v>710531000</v>
      </c>
      <c r="P106" s="264" t="s">
        <v>454</v>
      </c>
      <c r="Q106" s="266">
        <v>802500000</v>
      </c>
      <c r="R106" s="264" t="s">
        <v>454</v>
      </c>
      <c r="S106" s="266">
        <v>850000000</v>
      </c>
      <c r="T106" s="264" t="s">
        <v>454</v>
      </c>
      <c r="U106" s="266">
        <v>875000000</v>
      </c>
    </row>
    <row r="107" spans="1:21" s="267" customFormat="1" ht="33" customHeight="1">
      <c r="A107" s="258"/>
      <c r="B107" s="277"/>
      <c r="C107" s="277"/>
      <c r="D107" s="273"/>
      <c r="E107" s="279"/>
      <c r="F107" s="282"/>
      <c r="G107" s="263" t="s">
        <v>299</v>
      </c>
      <c r="H107" s="271" t="s">
        <v>292</v>
      </c>
      <c r="I107" s="265" t="s">
        <v>450</v>
      </c>
      <c r="J107" s="265" t="s">
        <v>450</v>
      </c>
      <c r="K107" s="266">
        <v>302270500</v>
      </c>
      <c r="L107" s="265" t="s">
        <v>455</v>
      </c>
      <c r="M107" s="266">
        <v>312545500</v>
      </c>
      <c r="N107" s="264" t="s">
        <v>570</v>
      </c>
      <c r="O107" s="266">
        <v>302102000</v>
      </c>
      <c r="P107" s="264" t="s">
        <v>570</v>
      </c>
      <c r="Q107" s="266">
        <v>323429435</v>
      </c>
      <c r="R107" s="264" t="s">
        <v>570</v>
      </c>
      <c r="S107" s="266">
        <v>350000000</v>
      </c>
      <c r="T107" s="264" t="s">
        <v>570</v>
      </c>
      <c r="U107" s="266">
        <v>365000000</v>
      </c>
    </row>
    <row r="108" spans="1:21" s="267" customFormat="1" ht="33" customHeight="1">
      <c r="A108" s="258"/>
      <c r="B108" s="277"/>
      <c r="C108" s="277"/>
      <c r="D108" s="273"/>
      <c r="E108" s="279"/>
      <c r="F108" s="282"/>
      <c r="G108" s="263" t="s">
        <v>300</v>
      </c>
      <c r="H108" s="271" t="s">
        <v>301</v>
      </c>
      <c r="I108" s="265" t="s">
        <v>437</v>
      </c>
      <c r="J108" s="265" t="s">
        <v>437</v>
      </c>
      <c r="K108" s="266">
        <v>48463544500</v>
      </c>
      <c r="L108" s="265" t="s">
        <v>556</v>
      </c>
      <c r="M108" s="266">
        <v>29448273000</v>
      </c>
      <c r="N108" s="265" t="s">
        <v>556</v>
      </c>
      <c r="O108" s="266">
        <v>29453173300</v>
      </c>
      <c r="P108" s="265" t="s">
        <v>556</v>
      </c>
      <c r="Q108" s="266">
        <v>31514895431</v>
      </c>
      <c r="R108" s="265" t="s">
        <v>556</v>
      </c>
      <c r="S108" s="266">
        <v>31515000000</v>
      </c>
      <c r="T108" s="265" t="s">
        <v>556</v>
      </c>
      <c r="U108" s="266">
        <v>31515000000</v>
      </c>
    </row>
    <row r="109" spans="1:21" s="267" customFormat="1" ht="33" customHeight="1">
      <c r="A109" s="258"/>
      <c r="B109" s="277"/>
      <c r="C109" s="277"/>
      <c r="D109" s="273"/>
      <c r="E109" s="279"/>
      <c r="F109" s="282"/>
      <c r="G109" s="263" t="s">
        <v>302</v>
      </c>
      <c r="H109" s="271" t="s">
        <v>303</v>
      </c>
      <c r="I109" s="264"/>
      <c r="J109" s="265"/>
      <c r="K109" s="266"/>
      <c r="L109" s="265" t="s">
        <v>453</v>
      </c>
      <c r="M109" s="266">
        <v>150000000</v>
      </c>
      <c r="N109" s="265" t="s">
        <v>453</v>
      </c>
      <c r="O109" s="266">
        <v>150000000</v>
      </c>
      <c r="P109" s="265" t="s">
        <v>453</v>
      </c>
      <c r="Q109" s="266">
        <v>150000000</v>
      </c>
      <c r="R109" s="265" t="s">
        <v>453</v>
      </c>
      <c r="S109" s="266">
        <v>150000000</v>
      </c>
      <c r="T109" s="265" t="s">
        <v>453</v>
      </c>
      <c r="U109" s="266">
        <v>150000000</v>
      </c>
    </row>
    <row r="110" spans="1:21" s="267" customFormat="1" ht="33" customHeight="1">
      <c r="A110" s="258"/>
      <c r="B110" s="277"/>
      <c r="C110" s="277"/>
      <c r="D110" s="273"/>
      <c r="E110" s="279"/>
      <c r="F110" s="282"/>
      <c r="G110" s="263" t="s">
        <v>304</v>
      </c>
      <c r="H110" s="271" t="s">
        <v>305</v>
      </c>
      <c r="I110" s="264"/>
      <c r="J110" s="265" t="s">
        <v>553</v>
      </c>
      <c r="K110" s="266">
        <v>199250000</v>
      </c>
      <c r="L110" s="265" t="s">
        <v>552</v>
      </c>
      <c r="M110" s="266">
        <v>369155000</v>
      </c>
      <c r="N110" s="265" t="s">
        <v>552</v>
      </c>
      <c r="O110" s="266">
        <v>247995500</v>
      </c>
      <c r="P110" s="265" t="s">
        <v>552</v>
      </c>
      <c r="Q110" s="266">
        <v>265364342</v>
      </c>
      <c r="R110" s="265" t="s">
        <v>552</v>
      </c>
      <c r="S110" s="266">
        <v>375000000</v>
      </c>
      <c r="T110" s="265" t="s">
        <v>552</v>
      </c>
      <c r="U110" s="266">
        <v>395000000</v>
      </c>
    </row>
    <row r="111" spans="1:21" s="267" customFormat="1" ht="33" customHeight="1">
      <c r="A111" s="258"/>
      <c r="B111" s="277"/>
      <c r="C111" s="277"/>
      <c r="D111" s="273"/>
      <c r="E111" s="279"/>
      <c r="F111" s="282"/>
      <c r="G111" s="263" t="s">
        <v>306</v>
      </c>
      <c r="H111" s="271" t="s">
        <v>307</v>
      </c>
      <c r="I111" s="264"/>
      <c r="J111" s="265" t="s">
        <v>453</v>
      </c>
      <c r="K111" s="266">
        <v>198750000</v>
      </c>
      <c r="L111" s="265" t="s">
        <v>552</v>
      </c>
      <c r="M111" s="266">
        <v>345000000</v>
      </c>
      <c r="N111" s="265" t="s">
        <v>554</v>
      </c>
      <c r="O111" s="266">
        <v>233376000</v>
      </c>
      <c r="P111" s="265" t="s">
        <v>554</v>
      </c>
      <c r="Q111" s="266">
        <v>249774442</v>
      </c>
      <c r="R111" s="265" t="s">
        <v>554</v>
      </c>
      <c r="S111" s="266">
        <v>245000000</v>
      </c>
      <c r="T111" s="265" t="s">
        <v>554</v>
      </c>
      <c r="U111" s="266">
        <v>265500000</v>
      </c>
    </row>
    <row r="112" spans="1:21" s="267" customFormat="1" ht="33" customHeight="1">
      <c r="A112" s="258"/>
      <c r="B112" s="277"/>
      <c r="C112" s="277"/>
      <c r="D112" s="273"/>
      <c r="E112" s="279"/>
      <c r="F112" s="282"/>
      <c r="G112" s="263" t="s">
        <v>555</v>
      </c>
      <c r="H112" s="271" t="s">
        <v>305</v>
      </c>
      <c r="I112" s="264"/>
      <c r="J112" s="265"/>
      <c r="K112" s="266"/>
      <c r="L112" s="265"/>
      <c r="M112" s="266"/>
      <c r="N112" s="265" t="s">
        <v>450</v>
      </c>
      <c r="O112" s="266">
        <v>367295400</v>
      </c>
      <c r="P112" s="265" t="s">
        <v>450</v>
      </c>
      <c r="Q112" s="266">
        <v>369155000</v>
      </c>
      <c r="R112" s="265" t="s">
        <v>450</v>
      </c>
      <c r="S112" s="266">
        <v>375000000</v>
      </c>
      <c r="T112" s="265" t="s">
        <v>450</v>
      </c>
      <c r="U112" s="266">
        <v>385000000</v>
      </c>
    </row>
    <row r="113" spans="1:21" s="267" customFormat="1" ht="33" customHeight="1">
      <c r="A113" s="258"/>
      <c r="B113" s="277"/>
      <c r="C113" s="277"/>
      <c r="D113" s="273"/>
      <c r="E113" s="279"/>
      <c r="F113" s="282"/>
      <c r="G113" s="263" t="s">
        <v>308</v>
      </c>
      <c r="H113" s="271" t="s">
        <v>309</v>
      </c>
      <c r="I113" s="265" t="s">
        <v>450</v>
      </c>
      <c r="J113" s="265" t="s">
        <v>450</v>
      </c>
      <c r="K113" s="266">
        <v>160905200</v>
      </c>
      <c r="L113" s="265" t="s">
        <v>557</v>
      </c>
      <c r="M113" s="266">
        <v>199410800</v>
      </c>
      <c r="N113" s="265" t="s">
        <v>557</v>
      </c>
      <c r="O113" s="266">
        <v>199600000</v>
      </c>
      <c r="P113" s="265" t="s">
        <v>557</v>
      </c>
      <c r="Q113" s="266">
        <v>214000000</v>
      </c>
      <c r="R113" s="265" t="s">
        <v>557</v>
      </c>
      <c r="S113" s="266">
        <v>225000000</v>
      </c>
      <c r="T113" s="265" t="s">
        <v>557</v>
      </c>
      <c r="U113" s="266">
        <v>230000000</v>
      </c>
    </row>
    <row r="114" spans="1:21" s="267" customFormat="1" ht="33" customHeight="1">
      <c r="A114" s="258"/>
      <c r="B114" s="277"/>
      <c r="C114" s="277"/>
      <c r="D114" s="273"/>
      <c r="E114" s="279"/>
      <c r="F114" s="282"/>
      <c r="G114" s="263" t="s">
        <v>688</v>
      </c>
      <c r="H114" s="271" t="s">
        <v>309</v>
      </c>
      <c r="I114" s="264"/>
      <c r="J114" s="265"/>
      <c r="K114" s="266"/>
      <c r="L114" s="265"/>
      <c r="M114" s="266"/>
      <c r="N114" s="265" t="s">
        <v>580</v>
      </c>
      <c r="O114" s="272">
        <v>425278600</v>
      </c>
      <c r="P114" s="265" t="s">
        <v>580</v>
      </c>
      <c r="Q114" s="266">
        <v>459030000</v>
      </c>
      <c r="R114" s="265" t="s">
        <v>450</v>
      </c>
      <c r="S114" s="266">
        <v>475000000</v>
      </c>
      <c r="T114" s="265" t="s">
        <v>450</v>
      </c>
      <c r="U114" s="266">
        <v>500000000</v>
      </c>
    </row>
    <row r="115" spans="1:21" s="267" customFormat="1" ht="33" customHeight="1">
      <c r="A115" s="258"/>
      <c r="B115" s="277"/>
      <c r="C115" s="277"/>
      <c r="D115" s="273"/>
      <c r="E115" s="279"/>
      <c r="F115" s="282"/>
      <c r="G115" s="263" t="s">
        <v>311</v>
      </c>
      <c r="H115" s="271" t="s">
        <v>310</v>
      </c>
      <c r="I115" s="264"/>
      <c r="J115" s="265"/>
      <c r="K115" s="266"/>
      <c r="L115" s="265"/>
      <c r="M115" s="266"/>
      <c r="N115" s="265"/>
      <c r="O115" s="266"/>
      <c r="P115" s="265"/>
      <c r="Q115" s="266"/>
      <c r="R115" s="265"/>
      <c r="S115" s="266"/>
      <c r="T115" s="265"/>
      <c r="U115" s="266"/>
    </row>
    <row r="116" spans="1:21" s="267" customFormat="1" ht="33" customHeight="1">
      <c r="A116" s="258"/>
      <c r="B116" s="277"/>
      <c r="C116" s="277"/>
      <c r="D116" s="273"/>
      <c r="E116" s="279"/>
      <c r="F116" s="282"/>
      <c r="G116" s="263" t="s">
        <v>313</v>
      </c>
      <c r="H116" s="271" t="s">
        <v>312</v>
      </c>
      <c r="I116" s="275"/>
      <c r="J116" s="265"/>
      <c r="K116" s="266"/>
      <c r="L116" s="265"/>
      <c r="M116" s="266"/>
      <c r="N116" s="265"/>
      <c r="O116" s="266"/>
      <c r="P116" s="265"/>
      <c r="Q116" s="266"/>
      <c r="R116" s="265"/>
      <c r="S116" s="266"/>
      <c r="T116" s="265"/>
      <c r="U116" s="266"/>
    </row>
    <row r="117" spans="1:21" s="267" customFormat="1" ht="33" customHeight="1">
      <c r="A117" s="258"/>
      <c r="B117" s="277"/>
      <c r="C117" s="277"/>
      <c r="D117" s="273"/>
      <c r="E117" s="279"/>
      <c r="F117" s="282"/>
      <c r="G117" s="263" t="s">
        <v>565</v>
      </c>
      <c r="H117" s="271" t="s">
        <v>314</v>
      </c>
      <c r="I117" s="275"/>
      <c r="J117" s="265"/>
      <c r="K117" s="266"/>
      <c r="L117" s="265"/>
      <c r="M117" s="266"/>
      <c r="N117" s="265" t="s">
        <v>453</v>
      </c>
      <c r="O117" s="266">
        <v>162650000</v>
      </c>
      <c r="P117" s="265" t="s">
        <v>453</v>
      </c>
      <c r="Q117" s="266">
        <v>300000000</v>
      </c>
      <c r="R117" s="265" t="s">
        <v>453</v>
      </c>
      <c r="S117" s="266">
        <v>315000000</v>
      </c>
      <c r="T117" s="265" t="s">
        <v>453</v>
      </c>
      <c r="U117" s="266">
        <v>325000000</v>
      </c>
    </row>
    <row r="118" spans="1:21" s="267" customFormat="1" ht="33" customHeight="1">
      <c r="A118" s="258"/>
      <c r="B118" s="277"/>
      <c r="C118" s="277"/>
      <c r="D118" s="273"/>
      <c r="E118" s="279"/>
      <c r="F118" s="282"/>
      <c r="G118" s="263" t="s">
        <v>562</v>
      </c>
      <c r="H118" s="263" t="s">
        <v>566</v>
      </c>
      <c r="I118" s="275"/>
      <c r="J118" s="265"/>
      <c r="K118" s="266"/>
      <c r="L118" s="265"/>
      <c r="M118" s="266"/>
      <c r="N118" s="265" t="s">
        <v>450</v>
      </c>
      <c r="O118" s="266">
        <v>485508000</v>
      </c>
      <c r="P118" s="265" t="s">
        <v>450</v>
      </c>
      <c r="Q118" s="266">
        <v>513600000</v>
      </c>
      <c r="R118" s="265" t="s">
        <v>450</v>
      </c>
      <c r="S118" s="266">
        <v>525000000</v>
      </c>
      <c r="T118" s="265" t="s">
        <v>450</v>
      </c>
      <c r="U118" s="266">
        <v>550000000</v>
      </c>
    </row>
    <row r="119" spans="1:21" s="267" customFormat="1" ht="33" customHeight="1">
      <c r="A119" s="258"/>
      <c r="B119" s="277"/>
      <c r="C119" s="277"/>
      <c r="D119" s="273"/>
      <c r="E119" s="279"/>
      <c r="F119" s="282"/>
      <c r="G119" s="263" t="s">
        <v>315</v>
      </c>
      <c r="H119" s="271" t="s">
        <v>563</v>
      </c>
      <c r="I119" s="275"/>
      <c r="J119" s="265"/>
      <c r="K119" s="266"/>
      <c r="L119" s="265"/>
      <c r="M119" s="266"/>
      <c r="N119" s="265" t="s">
        <v>453</v>
      </c>
      <c r="O119" s="266">
        <v>368482100</v>
      </c>
      <c r="P119" s="265" t="s">
        <v>453</v>
      </c>
      <c r="Q119" s="266">
        <v>400000000</v>
      </c>
      <c r="R119" s="265" t="s">
        <v>453</v>
      </c>
      <c r="S119" s="266">
        <v>425000000</v>
      </c>
      <c r="T119" s="265" t="s">
        <v>453</v>
      </c>
      <c r="U119" s="266">
        <v>450000000</v>
      </c>
    </row>
    <row r="120" spans="1:21" s="267" customFormat="1" ht="33" customHeight="1">
      <c r="A120" s="258"/>
      <c r="B120" s="277"/>
      <c r="C120" s="277"/>
      <c r="D120" s="293"/>
      <c r="E120" s="279"/>
      <c r="F120" s="282"/>
      <c r="G120" s="294" t="s">
        <v>751</v>
      </c>
      <c r="H120" s="263"/>
      <c r="I120" s="264"/>
      <c r="J120" s="265"/>
      <c r="K120" s="266"/>
      <c r="L120" s="265"/>
      <c r="M120" s="266"/>
      <c r="N120" s="265"/>
      <c r="O120" s="266"/>
      <c r="P120" s="265"/>
      <c r="Q120" s="266"/>
      <c r="R120" s="265"/>
      <c r="S120" s="266"/>
      <c r="T120" s="265"/>
      <c r="U120" s="266"/>
    </row>
    <row r="121" spans="1:21" s="267" customFormat="1" ht="33" customHeight="1">
      <c r="A121" s="258"/>
      <c r="B121" s="277"/>
      <c r="C121" s="277"/>
      <c r="D121" s="293"/>
      <c r="E121" s="279"/>
      <c r="F121" s="282"/>
      <c r="G121" s="270" t="s">
        <v>529</v>
      </c>
      <c r="H121" s="270" t="s">
        <v>530</v>
      </c>
      <c r="I121" s="275"/>
      <c r="J121" s="265"/>
      <c r="K121" s="266"/>
      <c r="L121" s="265"/>
      <c r="M121" s="266"/>
      <c r="N121" s="265" t="s">
        <v>437</v>
      </c>
      <c r="O121" s="266">
        <v>1100000000</v>
      </c>
      <c r="P121" s="265" t="s">
        <v>437</v>
      </c>
      <c r="Q121" s="266">
        <v>1177000000</v>
      </c>
      <c r="R121" s="265" t="s">
        <v>437</v>
      </c>
      <c r="S121" s="266">
        <v>1200000000</v>
      </c>
      <c r="T121" s="265" t="s">
        <v>437</v>
      </c>
      <c r="U121" s="266">
        <v>1225000000</v>
      </c>
    </row>
    <row r="122" spans="1:21" s="267" customFormat="1" ht="33" customHeight="1">
      <c r="A122" s="258"/>
      <c r="B122" s="277"/>
      <c r="C122" s="277"/>
      <c r="D122" s="293"/>
      <c r="E122" s="279"/>
      <c r="F122" s="282"/>
      <c r="G122" s="270" t="s">
        <v>808</v>
      </c>
      <c r="H122" s="270"/>
      <c r="I122" s="275"/>
      <c r="J122" s="265"/>
      <c r="K122" s="266"/>
      <c r="L122" s="265"/>
      <c r="M122" s="266"/>
      <c r="N122" s="265"/>
      <c r="O122" s="266">
        <v>250000000</v>
      </c>
      <c r="P122" s="265"/>
      <c r="Q122" s="266">
        <v>267500000</v>
      </c>
      <c r="R122" s="265"/>
      <c r="S122" s="266">
        <v>275000000</v>
      </c>
      <c r="T122" s="265"/>
      <c r="U122" s="266">
        <v>300000000</v>
      </c>
    </row>
    <row r="123" spans="1:21" s="267" customFormat="1" ht="33" customHeight="1">
      <c r="A123" s="258"/>
      <c r="B123" s="277"/>
      <c r="C123" s="277"/>
      <c r="D123" s="293"/>
      <c r="E123" s="279"/>
      <c r="F123" s="282"/>
      <c r="G123" s="270" t="s">
        <v>526</v>
      </c>
      <c r="H123" s="270" t="s">
        <v>527</v>
      </c>
      <c r="I123" s="275"/>
      <c r="J123" s="265"/>
      <c r="K123" s="266"/>
      <c r="L123" s="265"/>
      <c r="M123" s="266"/>
      <c r="N123" s="265" t="s">
        <v>450</v>
      </c>
      <c r="O123" s="266">
        <v>250000000</v>
      </c>
      <c r="P123" s="265" t="s">
        <v>450</v>
      </c>
      <c r="Q123" s="266">
        <v>267500000</v>
      </c>
      <c r="R123" s="265" t="s">
        <v>450</v>
      </c>
      <c r="S123" s="266">
        <v>275000000</v>
      </c>
      <c r="T123" s="265" t="s">
        <v>450</v>
      </c>
      <c r="U123" s="266">
        <v>300000000</v>
      </c>
    </row>
    <row r="124" spans="1:21" s="267" customFormat="1" ht="33" customHeight="1">
      <c r="A124" s="258"/>
      <c r="B124" s="277"/>
      <c r="C124" s="277"/>
      <c r="D124" s="293"/>
      <c r="E124" s="279"/>
      <c r="F124" s="282"/>
      <c r="G124" s="270" t="s">
        <v>518</v>
      </c>
      <c r="H124" s="270" t="s">
        <v>519</v>
      </c>
      <c r="I124" s="275"/>
      <c r="J124" s="265"/>
      <c r="K124" s="266"/>
      <c r="L124" s="264" t="s">
        <v>450</v>
      </c>
      <c r="M124" s="266">
        <v>2465188100</v>
      </c>
      <c r="N124" s="265"/>
      <c r="O124" s="266"/>
      <c r="P124" s="265"/>
      <c r="Q124" s="266"/>
      <c r="R124" s="265"/>
      <c r="S124" s="266"/>
      <c r="T124" s="265"/>
      <c r="U124" s="266"/>
    </row>
    <row r="125" spans="1:21" s="267" customFormat="1" ht="33" customHeight="1">
      <c r="A125" s="295"/>
      <c r="B125" s="296"/>
      <c r="C125" s="296"/>
      <c r="D125" s="297"/>
      <c r="E125" s="298"/>
      <c r="F125" s="299"/>
      <c r="G125" s="270" t="s">
        <v>332</v>
      </c>
      <c r="H125" s="271" t="s">
        <v>790</v>
      </c>
      <c r="I125" s="264"/>
      <c r="J125" s="265"/>
      <c r="K125" s="266"/>
      <c r="L125" s="265" t="s">
        <v>450</v>
      </c>
      <c r="M125" s="266">
        <v>250000000</v>
      </c>
      <c r="N125" s="265" t="s">
        <v>482</v>
      </c>
      <c r="O125" s="266">
        <v>275645000</v>
      </c>
      <c r="P125" s="265" t="s">
        <v>482</v>
      </c>
      <c r="Q125" s="266">
        <v>306430880</v>
      </c>
      <c r="R125" s="265" t="s">
        <v>482</v>
      </c>
      <c r="S125" s="266">
        <v>315000000</v>
      </c>
      <c r="T125" s="265" t="s">
        <v>482</v>
      </c>
      <c r="U125" s="266">
        <v>335000000</v>
      </c>
    </row>
    <row r="126" spans="1:21" s="307" customFormat="1" ht="45" customHeight="1">
      <c r="A126" s="300"/>
      <c r="B126" s="344" t="s">
        <v>853</v>
      </c>
      <c r="C126" s="322"/>
      <c r="D126" s="346" t="s">
        <v>854</v>
      </c>
      <c r="E126" s="301" t="s">
        <v>14</v>
      </c>
      <c r="F126" s="269" t="s">
        <v>756</v>
      </c>
      <c r="G126" s="302" t="s">
        <v>706</v>
      </c>
      <c r="H126" s="303"/>
      <c r="I126" s="304"/>
      <c r="J126" s="305"/>
      <c r="K126" s="306"/>
      <c r="L126" s="305"/>
      <c r="M126" s="306"/>
      <c r="N126" s="305"/>
      <c r="O126" s="306"/>
      <c r="P126" s="305"/>
      <c r="Q126" s="306"/>
      <c r="R126" s="305"/>
      <c r="S126" s="306"/>
      <c r="T126" s="305"/>
      <c r="U126" s="306"/>
    </row>
    <row r="127" spans="1:21" s="307" customFormat="1" ht="57" customHeight="1">
      <c r="A127" s="258"/>
      <c r="B127" s="345"/>
      <c r="C127" s="321"/>
      <c r="D127" s="347"/>
      <c r="E127" s="301" t="s">
        <v>14</v>
      </c>
      <c r="F127" s="269" t="s">
        <v>796</v>
      </c>
      <c r="G127" s="288" t="s">
        <v>340</v>
      </c>
      <c r="H127" s="271" t="s">
        <v>341</v>
      </c>
      <c r="I127" s="308">
        <v>4</v>
      </c>
      <c r="J127" s="272">
        <v>0</v>
      </c>
      <c r="K127" s="309">
        <v>0</v>
      </c>
      <c r="L127" s="265">
        <v>0</v>
      </c>
      <c r="M127" s="309">
        <v>0</v>
      </c>
      <c r="N127" s="265" t="s">
        <v>660</v>
      </c>
      <c r="O127" s="309">
        <v>6773693950</v>
      </c>
      <c r="P127" s="265" t="s">
        <v>478</v>
      </c>
      <c r="Q127" s="309">
        <v>7000000000</v>
      </c>
      <c r="R127" s="265" t="s">
        <v>660</v>
      </c>
      <c r="S127" s="266"/>
      <c r="T127" s="265"/>
      <c r="U127" s="266"/>
    </row>
    <row r="128" spans="1:21" s="307" customFormat="1" ht="60">
      <c r="A128" s="258"/>
      <c r="B128" s="345"/>
      <c r="C128" s="321"/>
      <c r="D128" s="347"/>
      <c r="E128" s="301" t="s">
        <v>14</v>
      </c>
      <c r="F128" s="280" t="s">
        <v>831</v>
      </c>
      <c r="G128" s="288" t="s">
        <v>767</v>
      </c>
      <c r="H128" s="271" t="s">
        <v>768</v>
      </c>
      <c r="I128" s="310"/>
      <c r="J128" s="265"/>
      <c r="K128" s="272"/>
      <c r="L128" s="272"/>
      <c r="M128" s="272"/>
      <c r="N128" s="265" t="s">
        <v>444</v>
      </c>
      <c r="O128" s="272">
        <v>130000000</v>
      </c>
      <c r="P128" s="265" t="s">
        <v>581</v>
      </c>
      <c r="Q128" s="272">
        <v>175000000</v>
      </c>
      <c r="R128" s="265" t="s">
        <v>581</v>
      </c>
      <c r="S128" s="272">
        <v>200000000</v>
      </c>
      <c r="T128" s="265" t="s">
        <v>581</v>
      </c>
      <c r="U128" s="272">
        <v>250000000</v>
      </c>
    </row>
    <row r="129" spans="1:21" s="307" customFormat="1" ht="38.25" customHeight="1">
      <c r="A129" s="258"/>
      <c r="B129" s="345"/>
      <c r="C129" s="321"/>
      <c r="D129" s="347"/>
      <c r="E129" s="301" t="s">
        <v>14</v>
      </c>
      <c r="F129" s="269" t="s">
        <v>798</v>
      </c>
      <c r="G129" s="288" t="s">
        <v>378</v>
      </c>
      <c r="H129" s="271" t="s">
        <v>579</v>
      </c>
      <c r="I129" s="310"/>
      <c r="J129" s="265"/>
      <c r="K129" s="272"/>
      <c r="L129" s="272"/>
      <c r="M129" s="272"/>
      <c r="N129" s="265" t="s">
        <v>492</v>
      </c>
      <c r="O129" s="272">
        <v>663946000</v>
      </c>
      <c r="P129" s="265" t="s">
        <v>492</v>
      </c>
      <c r="Q129" s="272">
        <v>670000000</v>
      </c>
      <c r="R129" s="265" t="s">
        <v>581</v>
      </c>
      <c r="S129" s="272">
        <v>700000000</v>
      </c>
      <c r="T129" s="265" t="s">
        <v>581</v>
      </c>
      <c r="U129" s="272">
        <v>735000000</v>
      </c>
    </row>
    <row r="130" spans="1:21" s="307" customFormat="1" ht="64.5" customHeight="1">
      <c r="A130" s="258"/>
      <c r="B130" s="345"/>
      <c r="C130" s="321"/>
      <c r="D130" s="347"/>
      <c r="E130" s="301"/>
      <c r="F130" s="269"/>
      <c r="G130" s="288" t="s">
        <v>707</v>
      </c>
      <c r="H130" s="271" t="s">
        <v>357</v>
      </c>
      <c r="I130" s="310" t="s">
        <v>470</v>
      </c>
      <c r="J130" s="265"/>
      <c r="K130" s="272"/>
      <c r="L130" s="265"/>
      <c r="M130" s="272"/>
      <c r="N130" s="265" t="s">
        <v>580</v>
      </c>
      <c r="O130" s="272">
        <v>511506700</v>
      </c>
      <c r="P130" s="265" t="s">
        <v>580</v>
      </c>
      <c r="Q130" s="272">
        <v>550000000</v>
      </c>
      <c r="R130" s="265" t="s">
        <v>581</v>
      </c>
      <c r="S130" s="272">
        <v>600000000</v>
      </c>
      <c r="T130" s="265" t="s">
        <v>581</v>
      </c>
      <c r="U130" s="272">
        <v>650000000</v>
      </c>
    </row>
    <row r="131" spans="1:21" s="307" customFormat="1" ht="24">
      <c r="A131" s="258"/>
      <c r="B131" s="345"/>
      <c r="C131" s="321"/>
      <c r="D131" s="347"/>
      <c r="E131" s="279"/>
      <c r="F131" s="280"/>
      <c r="G131" s="288" t="s">
        <v>582</v>
      </c>
      <c r="H131" s="271" t="s">
        <v>583</v>
      </c>
      <c r="I131" s="310"/>
      <c r="J131" s="265"/>
      <c r="K131" s="272"/>
      <c r="L131" s="272"/>
      <c r="M131" s="272"/>
      <c r="N131" s="265" t="s">
        <v>492</v>
      </c>
      <c r="O131" s="272">
        <v>210463000</v>
      </c>
      <c r="P131" s="265" t="s">
        <v>492</v>
      </c>
      <c r="Q131" s="272">
        <v>230000000</v>
      </c>
      <c r="R131" s="265" t="s">
        <v>581</v>
      </c>
      <c r="S131" s="272">
        <v>250000000</v>
      </c>
      <c r="T131" s="265" t="s">
        <v>581</v>
      </c>
      <c r="U131" s="272">
        <v>275000000</v>
      </c>
    </row>
    <row r="132" spans="1:21" s="307" customFormat="1" ht="24">
      <c r="A132" s="258"/>
      <c r="B132" s="345"/>
      <c r="C132" s="321"/>
      <c r="D132" s="347"/>
      <c r="E132" s="279"/>
      <c r="F132" s="280"/>
      <c r="G132" s="288" t="s">
        <v>708</v>
      </c>
      <c r="H132" s="271" t="s">
        <v>359</v>
      </c>
      <c r="I132" s="310" t="s">
        <v>470</v>
      </c>
      <c r="J132" s="265"/>
      <c r="K132" s="272"/>
      <c r="L132" s="265" t="s">
        <v>492</v>
      </c>
      <c r="M132" s="272">
        <v>862000000</v>
      </c>
      <c r="N132" s="265" t="s">
        <v>492</v>
      </c>
      <c r="O132" s="272">
        <v>1567591600</v>
      </c>
      <c r="P132" s="265" t="s">
        <v>492</v>
      </c>
      <c r="Q132" s="272">
        <v>1600000000</v>
      </c>
      <c r="R132" s="265" t="s">
        <v>581</v>
      </c>
      <c r="S132" s="272">
        <v>1625000000</v>
      </c>
      <c r="T132" s="265" t="s">
        <v>581</v>
      </c>
      <c r="U132" s="272">
        <v>1650000000</v>
      </c>
    </row>
    <row r="133" spans="1:21" s="307" customFormat="1" ht="36">
      <c r="A133" s="258"/>
      <c r="B133" s="345"/>
      <c r="C133" s="321"/>
      <c r="D133" s="347"/>
      <c r="E133" s="279"/>
      <c r="F133" s="280"/>
      <c r="G133" s="288" t="s">
        <v>589</v>
      </c>
      <c r="H133" s="263" t="s">
        <v>769</v>
      </c>
      <c r="I133" s="264"/>
      <c r="J133" s="265"/>
      <c r="K133" s="266"/>
      <c r="L133" s="265"/>
      <c r="M133" s="266"/>
      <c r="N133" s="265" t="s">
        <v>444</v>
      </c>
      <c r="O133" s="266">
        <v>275000000</v>
      </c>
      <c r="P133" s="265" t="s">
        <v>444</v>
      </c>
      <c r="Q133" s="266">
        <v>294250000</v>
      </c>
      <c r="R133" s="265" t="s">
        <v>581</v>
      </c>
      <c r="S133" s="266">
        <v>300000000</v>
      </c>
      <c r="T133" s="265" t="s">
        <v>581</v>
      </c>
      <c r="U133" s="266">
        <v>315500000</v>
      </c>
    </row>
    <row r="134" spans="1:21" s="307" customFormat="1" ht="36">
      <c r="A134" s="258"/>
      <c r="B134" s="277"/>
      <c r="C134" s="277"/>
      <c r="D134" s="273"/>
      <c r="E134" s="279"/>
      <c r="F134" s="280"/>
      <c r="G134" s="288" t="s">
        <v>596</v>
      </c>
      <c r="H134" s="271" t="s">
        <v>597</v>
      </c>
      <c r="I134" s="310"/>
      <c r="J134" s="265"/>
      <c r="K134" s="272"/>
      <c r="L134" s="265" t="s">
        <v>598</v>
      </c>
      <c r="M134" s="272">
        <v>10148563300</v>
      </c>
      <c r="N134" s="265"/>
      <c r="O134" s="272">
        <v>3500000000</v>
      </c>
      <c r="P134" s="265"/>
      <c r="Q134" s="272">
        <v>3745000000</v>
      </c>
      <c r="R134" s="265" t="s">
        <v>581</v>
      </c>
      <c r="S134" s="272">
        <v>3950000000</v>
      </c>
      <c r="T134" s="265" t="s">
        <v>581</v>
      </c>
      <c r="U134" s="272">
        <v>4000000000</v>
      </c>
    </row>
    <row r="135" spans="1:21" s="307" customFormat="1" ht="24">
      <c r="A135" s="258"/>
      <c r="B135" s="277"/>
      <c r="C135" s="277"/>
      <c r="D135" s="273"/>
      <c r="E135" s="279"/>
      <c r="F135" s="280"/>
      <c r="G135" s="311" t="s">
        <v>709</v>
      </c>
      <c r="H135" s="271"/>
      <c r="I135" s="310"/>
      <c r="J135" s="265"/>
      <c r="K135" s="272"/>
      <c r="L135" s="265"/>
      <c r="M135" s="272"/>
      <c r="N135" s="265"/>
      <c r="O135" s="272"/>
      <c r="P135" s="265"/>
      <c r="Q135" s="272"/>
      <c r="R135" s="265"/>
      <c r="S135" s="272"/>
      <c r="T135" s="265"/>
      <c r="U135" s="272"/>
    </row>
    <row r="136" spans="1:21" s="307" customFormat="1" ht="24">
      <c r="A136" s="258"/>
      <c r="B136" s="277"/>
      <c r="C136" s="277"/>
      <c r="D136" s="273"/>
      <c r="E136" s="289"/>
      <c r="F136" s="280"/>
      <c r="G136" s="288" t="s">
        <v>710</v>
      </c>
      <c r="H136" s="271" t="s">
        <v>345</v>
      </c>
      <c r="I136" s="275"/>
      <c r="J136" s="265" t="s">
        <v>471</v>
      </c>
      <c r="K136" s="272">
        <f>3183613900+2527800000</f>
        <v>5711413900</v>
      </c>
      <c r="L136" s="265" t="s">
        <v>646</v>
      </c>
      <c r="M136" s="272">
        <v>7055000000</v>
      </c>
      <c r="N136" s="265" t="s">
        <v>632</v>
      </c>
      <c r="O136" s="272">
        <v>17239528000</v>
      </c>
      <c r="P136" s="265" t="s">
        <v>632</v>
      </c>
      <c r="Q136" s="272">
        <v>18468914760</v>
      </c>
      <c r="R136" s="265" t="s">
        <v>581</v>
      </c>
      <c r="S136" s="272">
        <v>20000000000</v>
      </c>
      <c r="T136" s="265" t="s">
        <v>581</v>
      </c>
      <c r="U136" s="272">
        <v>22500000000</v>
      </c>
    </row>
    <row r="137" spans="1:21" s="307" customFormat="1" ht="24">
      <c r="A137" s="258"/>
      <c r="B137" s="277"/>
      <c r="C137" s="277"/>
      <c r="D137" s="273"/>
      <c r="E137" s="289"/>
      <c r="F137" s="280"/>
      <c r="G137" s="288" t="s">
        <v>711</v>
      </c>
      <c r="H137" s="271" t="s">
        <v>345</v>
      </c>
      <c r="I137" s="275"/>
      <c r="J137" s="265" t="s">
        <v>472</v>
      </c>
      <c r="K137" s="272">
        <v>564706000</v>
      </c>
      <c r="L137" s="265" t="s">
        <v>471</v>
      </c>
      <c r="M137" s="272">
        <v>10365000000</v>
      </c>
      <c r="N137" s="265" t="s">
        <v>647</v>
      </c>
      <c r="O137" s="272">
        <v>9183740600</v>
      </c>
      <c r="P137" s="265" t="s">
        <v>647</v>
      </c>
      <c r="Q137" s="272">
        <v>9826602442</v>
      </c>
      <c r="R137" s="265" t="s">
        <v>581</v>
      </c>
      <c r="S137" s="272">
        <v>10000000000</v>
      </c>
      <c r="T137" s="265" t="s">
        <v>581</v>
      </c>
      <c r="U137" s="272">
        <v>11500000000</v>
      </c>
    </row>
    <row r="138" spans="1:21" s="307" customFormat="1" ht="45.75" customHeight="1">
      <c r="A138" s="258"/>
      <c r="B138" s="277"/>
      <c r="C138" s="277"/>
      <c r="D138" s="273"/>
      <c r="E138" s="289"/>
      <c r="F138" s="345"/>
      <c r="G138" s="288" t="s">
        <v>712</v>
      </c>
      <c r="H138" s="271" t="s">
        <v>391</v>
      </c>
      <c r="I138" s="275" t="s">
        <v>581</v>
      </c>
      <c r="J138" s="265" t="s">
        <v>649</v>
      </c>
      <c r="K138" s="272">
        <v>3340065800</v>
      </c>
      <c r="L138" s="265" t="s">
        <v>632</v>
      </c>
      <c r="M138" s="272">
        <v>6511630300</v>
      </c>
      <c r="N138" s="265" t="s">
        <v>648</v>
      </c>
      <c r="O138" s="272">
        <v>17000000000</v>
      </c>
      <c r="P138" s="265" t="s">
        <v>648</v>
      </c>
      <c r="Q138" s="272">
        <v>18190000000</v>
      </c>
      <c r="R138" s="265" t="s">
        <v>581</v>
      </c>
      <c r="S138" s="272">
        <v>18500000000</v>
      </c>
      <c r="T138" s="265" t="s">
        <v>581</v>
      </c>
      <c r="U138" s="272">
        <v>19000000000</v>
      </c>
    </row>
    <row r="139" spans="1:21" s="307" customFormat="1" ht="36">
      <c r="A139" s="258"/>
      <c r="B139" s="277"/>
      <c r="C139" s="277"/>
      <c r="D139" s="273"/>
      <c r="E139" s="279"/>
      <c r="F139" s="345"/>
      <c r="G139" s="288" t="s">
        <v>713</v>
      </c>
      <c r="H139" s="271" t="s">
        <v>391</v>
      </c>
      <c r="I139" s="275" t="s">
        <v>581</v>
      </c>
      <c r="J139" s="265" t="s">
        <v>478</v>
      </c>
      <c r="K139" s="272">
        <v>400000000</v>
      </c>
      <c r="L139" s="265" t="s">
        <v>650</v>
      </c>
      <c r="M139" s="272">
        <v>3555000000</v>
      </c>
      <c r="N139" s="265" t="s">
        <v>576</v>
      </c>
      <c r="O139" s="272">
        <v>2339999900</v>
      </c>
      <c r="P139" s="265" t="s">
        <v>576</v>
      </c>
      <c r="Q139" s="272">
        <v>2503799893</v>
      </c>
      <c r="R139" s="265" t="s">
        <v>581</v>
      </c>
      <c r="S139" s="272">
        <v>2655500000</v>
      </c>
      <c r="T139" s="265" t="s">
        <v>581</v>
      </c>
      <c r="U139" s="272">
        <v>3000000000</v>
      </c>
    </row>
    <row r="140" spans="1:21" s="307" customFormat="1" ht="24">
      <c r="A140" s="258"/>
      <c r="B140" s="277"/>
      <c r="C140" s="277"/>
      <c r="D140" s="273"/>
      <c r="E140" s="279"/>
      <c r="F140" s="280"/>
      <c r="G140" s="288" t="s">
        <v>714</v>
      </c>
      <c r="H140" s="271" t="s">
        <v>389</v>
      </c>
      <c r="I140" s="275"/>
      <c r="J140" s="265" t="s">
        <v>450</v>
      </c>
      <c r="K140" s="272">
        <v>2980000000</v>
      </c>
      <c r="L140" s="265" t="s">
        <v>598</v>
      </c>
      <c r="M140" s="272">
        <v>5999950000</v>
      </c>
      <c r="N140" s="265" t="s">
        <v>621</v>
      </c>
      <c r="O140" s="272">
        <v>2975360000</v>
      </c>
      <c r="P140" s="265" t="s">
        <v>621</v>
      </c>
      <c r="Q140" s="272">
        <v>3210000000</v>
      </c>
      <c r="R140" s="265" t="s">
        <v>581</v>
      </c>
      <c r="S140" s="272">
        <v>3250000000</v>
      </c>
      <c r="T140" s="265" t="s">
        <v>581</v>
      </c>
      <c r="U140" s="272">
        <v>3500000000</v>
      </c>
    </row>
    <row r="141" spans="1:21" s="307" customFormat="1" ht="24">
      <c r="A141" s="258"/>
      <c r="B141" s="277"/>
      <c r="C141" s="277"/>
      <c r="D141" s="273"/>
      <c r="E141" s="279"/>
      <c r="F141" s="280"/>
      <c r="G141" s="288" t="s">
        <v>715</v>
      </c>
      <c r="H141" s="271" t="s">
        <v>422</v>
      </c>
      <c r="I141" s="275" t="s">
        <v>581</v>
      </c>
      <c r="J141" s="265" t="s">
        <v>450</v>
      </c>
      <c r="K141" s="272">
        <v>1449500000</v>
      </c>
      <c r="L141" s="265" t="s">
        <v>598</v>
      </c>
      <c r="M141" s="272">
        <v>1500000000</v>
      </c>
      <c r="N141" s="265" t="s">
        <v>621</v>
      </c>
      <c r="O141" s="272">
        <v>2340000000</v>
      </c>
      <c r="P141" s="265" t="s">
        <v>621</v>
      </c>
      <c r="Q141" s="272">
        <v>2503800000</v>
      </c>
      <c r="R141" s="265" t="s">
        <v>581</v>
      </c>
      <c r="S141" s="272">
        <v>2755000000</v>
      </c>
      <c r="T141" s="265" t="s">
        <v>581</v>
      </c>
      <c r="U141" s="272">
        <v>3000000000</v>
      </c>
    </row>
    <row r="142" spans="1:21" s="307" customFormat="1" ht="57" customHeight="1">
      <c r="A142" s="258"/>
      <c r="B142" s="277"/>
      <c r="C142" s="277"/>
      <c r="D142" s="273"/>
      <c r="E142" s="279"/>
      <c r="F142" s="280"/>
      <c r="G142" s="288" t="s">
        <v>716</v>
      </c>
      <c r="H142" s="271" t="s">
        <v>652</v>
      </c>
      <c r="I142" s="275"/>
      <c r="J142" s="265"/>
      <c r="K142" s="272"/>
      <c r="L142" s="265" t="s">
        <v>598</v>
      </c>
      <c r="M142" s="272">
        <v>24356234000</v>
      </c>
      <c r="N142" s="265" t="s">
        <v>653</v>
      </c>
      <c r="O142" s="272">
        <v>10984600000</v>
      </c>
      <c r="P142" s="265" t="s">
        <v>653</v>
      </c>
      <c r="Q142" s="272">
        <v>11770000000</v>
      </c>
      <c r="R142" s="265" t="s">
        <v>581</v>
      </c>
      <c r="S142" s="272">
        <v>12000000000</v>
      </c>
      <c r="T142" s="265" t="s">
        <v>581</v>
      </c>
      <c r="U142" s="272">
        <v>12500000000</v>
      </c>
    </row>
    <row r="143" spans="1:21" s="307" customFormat="1" ht="57" customHeight="1">
      <c r="A143" s="258"/>
      <c r="B143" s="277"/>
      <c r="C143" s="277"/>
      <c r="D143" s="273"/>
      <c r="E143" s="279"/>
      <c r="F143" s="280"/>
      <c r="G143" s="288" t="s">
        <v>717</v>
      </c>
      <c r="H143" s="270" t="s">
        <v>243</v>
      </c>
      <c r="I143" s="264"/>
      <c r="J143" s="265"/>
      <c r="K143" s="266"/>
      <c r="L143" s="265" t="s">
        <v>621</v>
      </c>
      <c r="M143" s="266">
        <v>5887219800</v>
      </c>
      <c r="N143" s="265" t="s">
        <v>631</v>
      </c>
      <c r="O143" s="266">
        <v>5691788500</v>
      </c>
      <c r="P143" s="265" t="s">
        <v>631</v>
      </c>
      <c r="Q143" s="266">
        <v>6090213695</v>
      </c>
      <c r="R143" s="265" t="s">
        <v>581</v>
      </c>
      <c r="S143" s="266">
        <v>6100000000</v>
      </c>
      <c r="T143" s="265" t="s">
        <v>581</v>
      </c>
      <c r="U143" s="266">
        <v>6250000000</v>
      </c>
    </row>
    <row r="144" spans="1:21" s="307" customFormat="1" ht="24">
      <c r="A144" s="258"/>
      <c r="B144" s="277"/>
      <c r="C144" s="277"/>
      <c r="D144" s="273"/>
      <c r="E144" s="279"/>
      <c r="F144" s="280"/>
      <c r="G144" s="288" t="s">
        <v>718</v>
      </c>
      <c r="H144" s="271" t="s">
        <v>412</v>
      </c>
      <c r="I144" s="275"/>
      <c r="J144" s="265" t="s">
        <v>660</v>
      </c>
      <c r="K144" s="272">
        <v>7002400000</v>
      </c>
      <c r="L144" s="265" t="s">
        <v>472</v>
      </c>
      <c r="M144" s="272">
        <v>500000000</v>
      </c>
      <c r="N144" s="265" t="s">
        <v>492</v>
      </c>
      <c r="O144" s="272">
        <v>8034000000</v>
      </c>
      <c r="P144" s="265" t="s">
        <v>492</v>
      </c>
      <c r="Q144" s="272">
        <v>8596380000</v>
      </c>
      <c r="R144" s="265" t="s">
        <v>581</v>
      </c>
      <c r="S144" s="272">
        <v>8750000000</v>
      </c>
      <c r="T144" s="265" t="s">
        <v>581</v>
      </c>
      <c r="U144" s="272">
        <v>9000000000</v>
      </c>
    </row>
    <row r="145" spans="1:21" s="307" customFormat="1" ht="24">
      <c r="A145" s="258"/>
      <c r="B145" s="277"/>
      <c r="C145" s="277"/>
      <c r="D145" s="273"/>
      <c r="E145" s="279"/>
      <c r="F145" s="280"/>
      <c r="G145" s="288" t="s">
        <v>719</v>
      </c>
      <c r="H145" s="271" t="s">
        <v>384</v>
      </c>
      <c r="I145" s="275"/>
      <c r="J145" s="265" t="s">
        <v>492</v>
      </c>
      <c r="K145" s="272">
        <v>800000000</v>
      </c>
      <c r="L145" s="265" t="s">
        <v>472</v>
      </c>
      <c r="M145" s="272">
        <v>200000000</v>
      </c>
      <c r="N145" s="265" t="s">
        <v>658</v>
      </c>
      <c r="O145" s="272">
        <v>2986000000</v>
      </c>
      <c r="P145" s="265" t="s">
        <v>658</v>
      </c>
      <c r="Q145" s="272">
        <v>3210000000</v>
      </c>
      <c r="R145" s="265" t="s">
        <v>581</v>
      </c>
      <c r="S145" s="272">
        <v>3500000000</v>
      </c>
      <c r="T145" s="265" t="s">
        <v>581</v>
      </c>
      <c r="U145" s="272">
        <v>3750000000</v>
      </c>
    </row>
    <row r="146" spans="1:21" s="307" customFormat="1" ht="24">
      <c r="A146" s="258"/>
      <c r="B146" s="277"/>
      <c r="C146" s="277"/>
      <c r="D146" s="273"/>
      <c r="E146" s="279"/>
      <c r="F146" s="280"/>
      <c r="G146" s="288" t="s">
        <v>720</v>
      </c>
      <c r="H146" s="271" t="s">
        <v>384</v>
      </c>
      <c r="I146" s="275"/>
      <c r="J146" s="265" t="s">
        <v>472</v>
      </c>
      <c r="K146" s="272">
        <v>244000000</v>
      </c>
      <c r="L146" s="265" t="s">
        <v>660</v>
      </c>
      <c r="M146" s="272">
        <v>600000000</v>
      </c>
      <c r="N146" s="265" t="s">
        <v>659</v>
      </c>
      <c r="O146" s="272">
        <v>1750000000</v>
      </c>
      <c r="P146" s="265" t="s">
        <v>659</v>
      </c>
      <c r="Q146" s="272">
        <v>1870000000</v>
      </c>
      <c r="R146" s="265" t="s">
        <v>581</v>
      </c>
      <c r="S146" s="272">
        <v>1950000000</v>
      </c>
      <c r="T146" s="265" t="s">
        <v>581</v>
      </c>
      <c r="U146" s="272">
        <v>2000000000</v>
      </c>
    </row>
    <row r="147" spans="1:21" s="307" customFormat="1" ht="24">
      <c r="A147" s="258"/>
      <c r="B147" s="277"/>
      <c r="C147" s="277"/>
      <c r="D147" s="273"/>
      <c r="E147" s="279"/>
      <c r="F147" s="280"/>
      <c r="G147" s="284" t="s">
        <v>721</v>
      </c>
      <c r="H147" s="271" t="s">
        <v>347</v>
      </c>
      <c r="I147" s="275"/>
      <c r="J147" s="265"/>
      <c r="K147" s="272"/>
      <c r="L147" s="265" t="s">
        <v>478</v>
      </c>
      <c r="M147" s="272">
        <v>400000000</v>
      </c>
      <c r="N147" s="265" t="s">
        <v>662</v>
      </c>
      <c r="O147" s="272">
        <v>3700000000</v>
      </c>
      <c r="P147" s="265" t="s">
        <v>662</v>
      </c>
      <c r="Q147" s="272">
        <v>3959000000</v>
      </c>
      <c r="R147" s="265" t="s">
        <v>581</v>
      </c>
      <c r="S147" s="272">
        <v>4000000000</v>
      </c>
      <c r="T147" s="265" t="s">
        <v>581</v>
      </c>
      <c r="U147" s="272">
        <v>4200000000</v>
      </c>
    </row>
    <row r="148" spans="1:21" s="307" customFormat="1" ht="24">
      <c r="A148" s="258"/>
      <c r="B148" s="277"/>
      <c r="C148" s="277"/>
      <c r="D148" s="273"/>
      <c r="E148" s="279"/>
      <c r="F148" s="280"/>
      <c r="G148" s="284" t="s">
        <v>722</v>
      </c>
      <c r="H148" s="271" t="s">
        <v>347</v>
      </c>
      <c r="I148" s="275"/>
      <c r="J148" s="265"/>
      <c r="K148" s="272"/>
      <c r="L148" s="265"/>
      <c r="M148" s="272"/>
      <c r="N148" s="265" t="s">
        <v>661</v>
      </c>
      <c r="O148" s="272">
        <v>995592500</v>
      </c>
      <c r="P148" s="265" t="s">
        <v>661</v>
      </c>
      <c r="Q148" s="272">
        <v>1065283975</v>
      </c>
      <c r="R148" s="265" t="s">
        <v>581</v>
      </c>
      <c r="S148" s="272">
        <v>1250000000</v>
      </c>
      <c r="T148" s="265" t="s">
        <v>581</v>
      </c>
      <c r="U148" s="272">
        <v>1500000000</v>
      </c>
    </row>
    <row r="149" spans="1:21" s="307" customFormat="1" ht="36">
      <c r="A149" s="258"/>
      <c r="B149" s="277"/>
      <c r="C149" s="277"/>
      <c r="D149" s="273"/>
      <c r="E149" s="279"/>
      <c r="F149" s="280"/>
      <c r="G149" s="284" t="s">
        <v>723</v>
      </c>
      <c r="H149" s="271" t="s">
        <v>387</v>
      </c>
      <c r="I149" s="275"/>
      <c r="J149" s="265" t="s">
        <v>473</v>
      </c>
      <c r="K149" s="272">
        <f>99500000*11</f>
        <v>1094500000</v>
      </c>
      <c r="L149" s="265" t="s">
        <v>649</v>
      </c>
      <c r="M149" s="272">
        <v>1955315000</v>
      </c>
      <c r="N149" s="265" t="s">
        <v>663</v>
      </c>
      <c r="O149" s="272">
        <v>4195040000</v>
      </c>
      <c r="P149" s="265" t="s">
        <v>663</v>
      </c>
      <c r="Q149" s="272">
        <v>4617050000</v>
      </c>
      <c r="R149" s="265" t="s">
        <v>581</v>
      </c>
      <c r="S149" s="272">
        <v>4750000000</v>
      </c>
      <c r="T149" s="265" t="s">
        <v>581</v>
      </c>
      <c r="U149" s="272">
        <v>5000000000</v>
      </c>
    </row>
    <row r="150" spans="1:21" s="307" customFormat="1" ht="36">
      <c r="A150" s="258"/>
      <c r="B150" s="277"/>
      <c r="C150" s="277"/>
      <c r="D150" s="273"/>
      <c r="E150" s="279"/>
      <c r="F150" s="280"/>
      <c r="G150" s="284" t="s">
        <v>724</v>
      </c>
      <c r="H150" s="271" t="s">
        <v>411</v>
      </c>
      <c r="I150" s="275"/>
      <c r="J150" s="265"/>
      <c r="K150" s="272"/>
      <c r="L150" s="265"/>
      <c r="M150" s="272"/>
      <c r="N150" s="265"/>
      <c r="O150" s="272">
        <v>210567500</v>
      </c>
      <c r="P150" s="265"/>
      <c r="Q150" s="272">
        <v>350567500</v>
      </c>
      <c r="R150" s="265" t="s">
        <v>581</v>
      </c>
      <c r="S150" s="272">
        <v>375000000</v>
      </c>
      <c r="T150" s="265"/>
      <c r="U150" s="272">
        <v>400000000</v>
      </c>
    </row>
    <row r="151" spans="1:21" s="307" customFormat="1" ht="36">
      <c r="A151" s="258"/>
      <c r="B151" s="277"/>
      <c r="C151" s="277"/>
      <c r="D151" s="273"/>
      <c r="E151" s="279"/>
      <c r="F151" s="280"/>
      <c r="G151" s="284" t="s">
        <v>725</v>
      </c>
      <c r="H151" s="271" t="s">
        <v>387</v>
      </c>
      <c r="I151" s="275"/>
      <c r="J151" s="265" t="s">
        <v>477</v>
      </c>
      <c r="K151" s="272">
        <f>85000000*6</f>
        <v>510000000</v>
      </c>
      <c r="L151" s="265" t="s">
        <v>492</v>
      </c>
      <c r="M151" s="272">
        <v>734746200</v>
      </c>
      <c r="N151" s="265" t="s">
        <v>478</v>
      </c>
      <c r="O151" s="272">
        <v>350567500</v>
      </c>
      <c r="P151" s="265" t="s">
        <v>478</v>
      </c>
      <c r="Q151" s="272">
        <v>375107225</v>
      </c>
      <c r="R151" s="265" t="s">
        <v>581</v>
      </c>
      <c r="S151" s="272">
        <v>400000000</v>
      </c>
      <c r="T151" s="265" t="s">
        <v>581</v>
      </c>
      <c r="U151" s="272">
        <v>425000000</v>
      </c>
    </row>
    <row r="152" spans="1:21" s="307" customFormat="1" ht="36">
      <c r="A152" s="258"/>
      <c r="B152" s="277"/>
      <c r="C152" s="277"/>
      <c r="D152" s="273"/>
      <c r="E152" s="279"/>
      <c r="F152" s="280"/>
      <c r="G152" s="284" t="s">
        <v>726</v>
      </c>
      <c r="H152" s="271" t="s">
        <v>343</v>
      </c>
      <c r="I152" s="275" t="s">
        <v>502</v>
      </c>
      <c r="J152" s="265"/>
      <c r="K152" s="272"/>
      <c r="L152" s="265"/>
      <c r="M152" s="272"/>
      <c r="N152" s="265" t="s">
        <v>664</v>
      </c>
      <c r="O152" s="272">
        <v>2600000000</v>
      </c>
      <c r="P152" s="265" t="s">
        <v>664</v>
      </c>
      <c r="Q152" s="272">
        <v>2782000000</v>
      </c>
      <c r="R152" s="265" t="s">
        <v>581</v>
      </c>
      <c r="S152" s="272">
        <v>3000000000</v>
      </c>
      <c r="T152" s="265" t="s">
        <v>581</v>
      </c>
      <c r="U152" s="272">
        <v>3250000000</v>
      </c>
    </row>
    <row r="153" spans="1:21" s="307" customFormat="1" ht="48">
      <c r="A153" s="258"/>
      <c r="B153" s="277"/>
      <c r="C153" s="277"/>
      <c r="D153" s="273"/>
      <c r="E153" s="279"/>
      <c r="F153" s="280"/>
      <c r="G153" s="284" t="s">
        <v>727</v>
      </c>
      <c r="H153" s="271" t="s">
        <v>392</v>
      </c>
      <c r="I153" s="264"/>
      <c r="J153" s="265"/>
      <c r="K153" s="266"/>
      <c r="L153" s="265"/>
      <c r="M153" s="266"/>
      <c r="N153" s="265"/>
      <c r="O153" s="266"/>
      <c r="P153" s="265"/>
      <c r="Q153" s="266"/>
      <c r="R153" s="265"/>
      <c r="S153" s="266"/>
      <c r="T153" s="265"/>
      <c r="U153" s="266"/>
    </row>
    <row r="154" spans="1:21" s="307" customFormat="1" ht="36">
      <c r="A154" s="258"/>
      <c r="B154" s="277"/>
      <c r="C154" s="277"/>
      <c r="D154" s="273"/>
      <c r="E154" s="279"/>
      <c r="F154" s="280"/>
      <c r="G154" s="284" t="s">
        <v>728</v>
      </c>
      <c r="H154" s="271" t="s">
        <v>343</v>
      </c>
      <c r="I154" s="275"/>
      <c r="J154" s="265" t="s">
        <v>478</v>
      </c>
      <c r="K154" s="272">
        <v>871610500</v>
      </c>
      <c r="L154" s="265"/>
      <c r="M154" s="272"/>
      <c r="N154" s="265" t="s">
        <v>661</v>
      </c>
      <c r="O154" s="272">
        <v>1006152500</v>
      </c>
      <c r="P154" s="265" t="s">
        <v>661</v>
      </c>
      <c r="Q154" s="272">
        <v>1076583175</v>
      </c>
      <c r="R154" s="265" t="s">
        <v>581</v>
      </c>
      <c r="S154" s="272">
        <v>1150000000</v>
      </c>
      <c r="T154" s="265" t="s">
        <v>581</v>
      </c>
      <c r="U154" s="272">
        <v>1255000000</v>
      </c>
    </row>
    <row r="155" spans="1:21" s="307" customFormat="1" ht="36">
      <c r="A155" s="258"/>
      <c r="B155" s="277"/>
      <c r="C155" s="277"/>
      <c r="D155" s="273"/>
      <c r="E155" s="279"/>
      <c r="F155" s="280"/>
      <c r="G155" s="284" t="s">
        <v>729</v>
      </c>
      <c r="H155" s="271" t="s">
        <v>385</v>
      </c>
      <c r="I155" s="265" t="s">
        <v>472</v>
      </c>
      <c r="J155" s="265"/>
      <c r="K155" s="272"/>
      <c r="L155" s="265"/>
      <c r="M155" s="272"/>
      <c r="N155" s="265" t="s">
        <v>646</v>
      </c>
      <c r="O155" s="272">
        <v>2882397500</v>
      </c>
      <c r="P155" s="265" t="s">
        <v>646</v>
      </c>
      <c r="Q155" s="272">
        <v>3210000000</v>
      </c>
      <c r="R155" s="265" t="s">
        <v>581</v>
      </c>
      <c r="S155" s="272">
        <v>3500000000</v>
      </c>
      <c r="T155" s="265" t="s">
        <v>581</v>
      </c>
      <c r="U155" s="272">
        <v>3750000000</v>
      </c>
    </row>
    <row r="156" spans="1:21" s="307" customFormat="1" ht="36">
      <c r="A156" s="258"/>
      <c r="B156" s="277"/>
      <c r="C156" s="277"/>
      <c r="D156" s="273"/>
      <c r="E156" s="279"/>
      <c r="F156" s="280"/>
      <c r="G156" s="284" t="s">
        <v>730</v>
      </c>
      <c r="H156" s="271" t="s">
        <v>385</v>
      </c>
      <c r="I156" s="275"/>
      <c r="J156" s="265"/>
      <c r="K156" s="272"/>
      <c r="L156" s="265"/>
      <c r="M156" s="272"/>
      <c r="N156" s="265" t="s">
        <v>478</v>
      </c>
      <c r="O156" s="272">
        <v>682473300</v>
      </c>
      <c r="P156" s="265" t="s">
        <v>478</v>
      </c>
      <c r="Q156" s="272">
        <v>730246431</v>
      </c>
      <c r="R156" s="265" t="s">
        <v>581</v>
      </c>
      <c r="S156" s="272">
        <v>750000000</v>
      </c>
      <c r="T156" s="265" t="s">
        <v>581</v>
      </c>
      <c r="U156" s="272">
        <v>800000000</v>
      </c>
    </row>
    <row r="157" spans="1:21" s="307" customFormat="1" ht="36">
      <c r="A157" s="258"/>
      <c r="B157" s="277"/>
      <c r="C157" s="277"/>
      <c r="D157" s="273"/>
      <c r="E157" s="279"/>
      <c r="F157" s="280"/>
      <c r="G157" s="284" t="s">
        <v>665</v>
      </c>
      <c r="H157" s="271" t="s">
        <v>666</v>
      </c>
      <c r="I157" s="275"/>
      <c r="J157" s="265"/>
      <c r="K157" s="272"/>
      <c r="L157" s="265" t="s">
        <v>478</v>
      </c>
      <c r="M157" s="272">
        <v>812000000</v>
      </c>
      <c r="N157" s="265" t="s">
        <v>661</v>
      </c>
      <c r="O157" s="272">
        <v>2292559300</v>
      </c>
      <c r="P157" s="265" t="s">
        <v>661</v>
      </c>
      <c r="Q157" s="272">
        <v>2453038451</v>
      </c>
      <c r="R157" s="265" t="s">
        <v>581</v>
      </c>
      <c r="S157" s="272">
        <v>2500000000</v>
      </c>
      <c r="T157" s="265" t="s">
        <v>581</v>
      </c>
      <c r="U157" s="272">
        <v>2750000000</v>
      </c>
    </row>
    <row r="158" spans="1:21" s="307" customFormat="1" ht="48">
      <c r="A158" s="258"/>
      <c r="B158" s="277"/>
      <c r="C158" s="277"/>
      <c r="D158" s="273"/>
      <c r="E158" s="279"/>
      <c r="F158" s="280"/>
      <c r="G158" s="284" t="s">
        <v>731</v>
      </c>
      <c r="H158" s="271" t="s">
        <v>405</v>
      </c>
      <c r="I158" s="265" t="s">
        <v>478</v>
      </c>
      <c r="J158" s="265" t="s">
        <v>472</v>
      </c>
      <c r="K158" s="272">
        <v>258000000</v>
      </c>
      <c r="L158" s="265" t="s">
        <v>472</v>
      </c>
      <c r="M158" s="272">
        <v>200000000</v>
      </c>
      <c r="N158" s="265" t="s">
        <v>478</v>
      </c>
      <c r="O158" s="272">
        <v>459854900</v>
      </c>
      <c r="P158" s="265" t="s">
        <v>478</v>
      </c>
      <c r="Q158" s="272">
        <v>494125893</v>
      </c>
      <c r="R158" s="265" t="s">
        <v>581</v>
      </c>
      <c r="S158" s="272">
        <v>500000000</v>
      </c>
      <c r="T158" s="265" t="s">
        <v>581</v>
      </c>
      <c r="U158" s="272">
        <v>700000000</v>
      </c>
    </row>
    <row r="159" spans="1:21" s="307" customFormat="1" ht="48">
      <c r="A159" s="258"/>
      <c r="B159" s="277"/>
      <c r="C159" s="277"/>
      <c r="D159" s="273"/>
      <c r="E159" s="279"/>
      <c r="F159" s="280"/>
      <c r="G159" s="284" t="s">
        <v>732</v>
      </c>
      <c r="H159" s="271" t="s">
        <v>382</v>
      </c>
      <c r="I159" s="265" t="s">
        <v>492</v>
      </c>
      <c r="J159" s="265" t="s">
        <v>660</v>
      </c>
      <c r="K159" s="272">
        <v>565000000</v>
      </c>
      <c r="L159" s="265" t="s">
        <v>668</v>
      </c>
      <c r="M159" s="272">
        <v>13800000000</v>
      </c>
      <c r="N159" s="265" t="s">
        <v>667</v>
      </c>
      <c r="O159" s="272">
        <v>7679447000</v>
      </c>
      <c r="P159" s="265" t="s">
        <v>667</v>
      </c>
      <c r="Q159" s="272">
        <v>8346000000</v>
      </c>
      <c r="R159" s="265" t="s">
        <v>581</v>
      </c>
      <c r="S159" s="272">
        <v>8500000000</v>
      </c>
      <c r="T159" s="265" t="s">
        <v>581</v>
      </c>
      <c r="U159" s="272">
        <v>8700000000</v>
      </c>
    </row>
    <row r="160" spans="1:21" s="307" customFormat="1" ht="48">
      <c r="A160" s="258"/>
      <c r="B160" s="277"/>
      <c r="C160" s="277"/>
      <c r="D160" s="273"/>
      <c r="E160" s="279"/>
      <c r="F160" s="280"/>
      <c r="G160" s="284" t="s">
        <v>733</v>
      </c>
      <c r="H160" s="271" t="s">
        <v>417</v>
      </c>
      <c r="I160" s="275"/>
      <c r="J160" s="265" t="s">
        <v>660</v>
      </c>
      <c r="K160" s="272">
        <v>394000000</v>
      </c>
      <c r="L160" s="265" t="s">
        <v>492</v>
      </c>
      <c r="M160" s="272">
        <v>1350000000</v>
      </c>
      <c r="N160" s="265" t="s">
        <v>576</v>
      </c>
      <c r="O160" s="272">
        <v>1693048300</v>
      </c>
      <c r="P160" s="265" t="s">
        <v>576</v>
      </c>
      <c r="Q160" s="272">
        <v>1811561681</v>
      </c>
      <c r="R160" s="265" t="s">
        <v>581</v>
      </c>
      <c r="S160" s="272">
        <v>2000000000</v>
      </c>
      <c r="T160" s="265" t="s">
        <v>581</v>
      </c>
      <c r="U160" s="272">
        <v>2500000000</v>
      </c>
    </row>
    <row r="161" spans="1:21" s="307" customFormat="1" ht="48">
      <c r="A161" s="258"/>
      <c r="B161" s="277"/>
      <c r="C161" s="277"/>
      <c r="D161" s="273"/>
      <c r="E161" s="279"/>
      <c r="F161" s="280"/>
      <c r="G161" s="284" t="s">
        <v>669</v>
      </c>
      <c r="H161" s="270" t="s">
        <v>245</v>
      </c>
      <c r="I161" s="275"/>
      <c r="J161" s="265"/>
      <c r="K161" s="285"/>
      <c r="L161" s="276"/>
      <c r="M161" s="285"/>
      <c r="N161" s="276" t="s">
        <v>621</v>
      </c>
      <c r="O161" s="285">
        <v>2500000000</v>
      </c>
      <c r="P161" s="276" t="s">
        <v>621</v>
      </c>
      <c r="Q161" s="285">
        <v>20700000000</v>
      </c>
      <c r="R161" s="265" t="s">
        <v>581</v>
      </c>
      <c r="S161" s="285">
        <v>21000000000</v>
      </c>
      <c r="T161" s="265" t="s">
        <v>581</v>
      </c>
      <c r="U161" s="285">
        <v>21500000000</v>
      </c>
    </row>
    <row r="162" spans="1:21" s="307" customFormat="1" ht="36">
      <c r="A162" s="258"/>
      <c r="B162" s="277"/>
      <c r="C162" s="277"/>
      <c r="D162" s="273"/>
      <c r="E162" s="279"/>
      <c r="F162" s="280"/>
      <c r="G162" s="284" t="s">
        <v>670</v>
      </c>
      <c r="H162" s="270" t="s">
        <v>671</v>
      </c>
      <c r="I162" s="264"/>
      <c r="J162" s="265"/>
      <c r="K162" s="266"/>
      <c r="L162" s="265"/>
      <c r="M162" s="266"/>
      <c r="N162" s="265" t="s">
        <v>672</v>
      </c>
      <c r="O162" s="266">
        <v>2055500000</v>
      </c>
      <c r="P162" s="265" t="s">
        <v>672</v>
      </c>
      <c r="Q162" s="266">
        <v>2700000000</v>
      </c>
      <c r="R162" s="265" t="s">
        <v>581</v>
      </c>
      <c r="S162" s="266">
        <v>3000000000</v>
      </c>
      <c r="T162" s="265" t="s">
        <v>581</v>
      </c>
      <c r="U162" s="266">
        <v>3200000000</v>
      </c>
    </row>
    <row r="163" spans="1:21" s="307" customFormat="1" ht="36">
      <c r="A163" s="258"/>
      <c r="B163" s="277"/>
      <c r="C163" s="277"/>
      <c r="D163" s="273"/>
      <c r="E163" s="279"/>
      <c r="F163" s="280"/>
      <c r="G163" s="284" t="s">
        <v>734</v>
      </c>
      <c r="H163" s="271" t="s">
        <v>183</v>
      </c>
      <c r="I163" s="264"/>
      <c r="J163" s="276"/>
      <c r="K163" s="272"/>
      <c r="L163" s="276"/>
      <c r="M163" s="272"/>
      <c r="N163" s="276" t="s">
        <v>676</v>
      </c>
      <c r="O163" s="272">
        <v>331160000</v>
      </c>
      <c r="P163" s="276" t="s">
        <v>676</v>
      </c>
      <c r="Q163" s="272">
        <v>342400000</v>
      </c>
      <c r="R163" s="276" t="s">
        <v>581</v>
      </c>
      <c r="S163" s="272">
        <v>350000000</v>
      </c>
      <c r="T163" s="276" t="s">
        <v>581</v>
      </c>
      <c r="U163" s="272">
        <v>400000000</v>
      </c>
    </row>
    <row r="164" spans="1:21" s="307" customFormat="1" ht="60">
      <c r="A164" s="258"/>
      <c r="B164" s="277"/>
      <c r="C164" s="277"/>
      <c r="D164" s="273"/>
      <c r="E164" s="279"/>
      <c r="F164" s="280"/>
      <c r="G164" s="284" t="s">
        <v>735</v>
      </c>
      <c r="H164" s="270" t="s">
        <v>246</v>
      </c>
      <c r="I164" s="264"/>
      <c r="J164" s="265"/>
      <c r="K164" s="266"/>
      <c r="L164" s="265"/>
      <c r="M164" s="266"/>
      <c r="N164" s="265" t="s">
        <v>673</v>
      </c>
      <c r="O164" s="266">
        <v>390000000</v>
      </c>
      <c r="P164" s="265" t="s">
        <v>673</v>
      </c>
      <c r="Q164" s="266">
        <v>417300000</v>
      </c>
      <c r="R164" s="265" t="s">
        <v>581</v>
      </c>
      <c r="S164" s="266">
        <v>450000000</v>
      </c>
      <c r="T164" s="265" t="s">
        <v>581</v>
      </c>
      <c r="U164" s="266">
        <v>500000000</v>
      </c>
    </row>
    <row r="165" spans="1:21" s="307" customFormat="1" ht="48">
      <c r="A165" s="258"/>
      <c r="B165" s="277"/>
      <c r="C165" s="277"/>
      <c r="D165" s="273"/>
      <c r="E165" s="279"/>
      <c r="F165" s="280"/>
      <c r="G165" s="284" t="s">
        <v>236</v>
      </c>
      <c r="H165" s="312" t="s">
        <v>678</v>
      </c>
      <c r="I165" s="264"/>
      <c r="J165" s="265"/>
      <c r="K165" s="266"/>
      <c r="L165" s="265"/>
      <c r="M165" s="266"/>
      <c r="N165" s="265" t="s">
        <v>677</v>
      </c>
      <c r="O165" s="266">
        <v>1794000000</v>
      </c>
      <c r="P165" s="265" t="s">
        <v>677</v>
      </c>
      <c r="Q165" s="266">
        <v>1919580000</v>
      </c>
      <c r="R165" s="265" t="s">
        <v>581</v>
      </c>
      <c r="S165" s="266">
        <v>2000000000</v>
      </c>
      <c r="T165" s="265" t="s">
        <v>581</v>
      </c>
      <c r="U165" s="266">
        <v>2245000000</v>
      </c>
    </row>
    <row r="166" spans="1:21" s="307" customFormat="1" ht="40.5" customHeight="1">
      <c r="A166" s="258"/>
      <c r="B166" s="277"/>
      <c r="C166" s="277"/>
      <c r="D166" s="273"/>
      <c r="E166" s="279"/>
      <c r="F166" s="280"/>
      <c r="G166" s="284" t="s">
        <v>237</v>
      </c>
      <c r="H166" s="313"/>
      <c r="I166" s="264"/>
      <c r="J166" s="265"/>
      <c r="K166" s="266"/>
      <c r="L166" s="265"/>
      <c r="M166" s="266"/>
      <c r="N166" s="265" t="s">
        <v>576</v>
      </c>
      <c r="O166" s="266">
        <v>1170000000</v>
      </c>
      <c r="P166" s="265" t="s">
        <v>576</v>
      </c>
      <c r="Q166" s="266">
        <v>1251900000</v>
      </c>
      <c r="R166" s="265" t="s">
        <v>581</v>
      </c>
      <c r="S166" s="266">
        <v>1500000000</v>
      </c>
      <c r="T166" s="265" t="s">
        <v>581</v>
      </c>
      <c r="U166" s="266">
        <v>1750000000</v>
      </c>
    </row>
    <row r="167" spans="1:21" s="307" customFormat="1" ht="24">
      <c r="A167" s="258"/>
      <c r="B167" s="277"/>
      <c r="C167" s="277"/>
      <c r="D167" s="273"/>
      <c r="E167" s="279"/>
      <c r="F167" s="280"/>
      <c r="G167" s="284" t="s">
        <v>736</v>
      </c>
      <c r="H167" s="312" t="s">
        <v>241</v>
      </c>
      <c r="I167" s="264"/>
      <c r="J167" s="265"/>
      <c r="K167" s="266"/>
      <c r="L167" s="265"/>
      <c r="M167" s="266"/>
      <c r="N167" s="265" t="s">
        <v>679</v>
      </c>
      <c r="O167" s="266">
        <v>23184000000</v>
      </c>
      <c r="P167" s="265" t="s">
        <v>679</v>
      </c>
      <c r="Q167" s="266">
        <v>24806880000</v>
      </c>
      <c r="R167" s="265" t="s">
        <v>581</v>
      </c>
      <c r="S167" s="266">
        <v>25000000000</v>
      </c>
      <c r="T167" s="265" t="s">
        <v>581</v>
      </c>
      <c r="U167" s="266">
        <v>25250000000</v>
      </c>
    </row>
    <row r="168" spans="1:21" s="307" customFormat="1" ht="36">
      <c r="A168" s="258"/>
      <c r="B168" s="277"/>
      <c r="C168" s="277"/>
      <c r="D168" s="273"/>
      <c r="E168" s="279"/>
      <c r="F168" s="280"/>
      <c r="G168" s="284" t="s">
        <v>680</v>
      </c>
      <c r="H168" s="271" t="s">
        <v>235</v>
      </c>
      <c r="I168" s="275"/>
      <c r="J168" s="265"/>
      <c r="K168" s="272"/>
      <c r="L168" s="265"/>
      <c r="M168" s="272"/>
      <c r="N168" s="265" t="s">
        <v>661</v>
      </c>
      <c r="O168" s="272">
        <v>2339986800</v>
      </c>
      <c r="P168" s="265" t="s">
        <v>661</v>
      </c>
      <c r="Q168" s="272">
        <v>2503800000</v>
      </c>
      <c r="R168" s="265" t="s">
        <v>581</v>
      </c>
      <c r="S168" s="272">
        <v>2753000000</v>
      </c>
      <c r="T168" s="265" t="s">
        <v>581</v>
      </c>
      <c r="U168" s="272">
        <v>2935000000</v>
      </c>
    </row>
    <row r="169" spans="1:21" s="307" customFormat="1" ht="24">
      <c r="A169" s="258"/>
      <c r="B169" s="277"/>
      <c r="C169" s="277"/>
      <c r="D169" s="273"/>
      <c r="E169" s="279"/>
      <c r="F169" s="280"/>
      <c r="G169" s="312" t="s">
        <v>234</v>
      </c>
      <c r="H169" s="263"/>
      <c r="I169" s="264"/>
      <c r="J169" s="265"/>
      <c r="K169" s="266"/>
      <c r="L169" s="265"/>
      <c r="M169" s="266">
        <v>3200000000</v>
      </c>
      <c r="N169" s="265" t="s">
        <v>677</v>
      </c>
      <c r="O169" s="266">
        <v>1794000000</v>
      </c>
      <c r="P169" s="265" t="s">
        <v>677</v>
      </c>
      <c r="Q169" s="266">
        <v>1919580000</v>
      </c>
      <c r="R169" s="265" t="s">
        <v>581</v>
      </c>
      <c r="S169" s="266">
        <v>2000000000</v>
      </c>
      <c r="T169" s="265" t="s">
        <v>581</v>
      </c>
      <c r="U169" s="266">
        <v>2245000000</v>
      </c>
    </row>
    <row r="170" spans="1:21" s="307" customFormat="1" ht="36">
      <c r="A170" s="258"/>
      <c r="B170" s="277"/>
      <c r="C170" s="277"/>
      <c r="D170" s="273"/>
      <c r="E170" s="279"/>
      <c r="F170" s="280"/>
      <c r="G170" s="312" t="s">
        <v>238</v>
      </c>
      <c r="H170" s="312" t="s">
        <v>239</v>
      </c>
      <c r="I170" s="275">
        <v>1</v>
      </c>
      <c r="J170" s="265" t="s">
        <v>581</v>
      </c>
      <c r="K170" s="266">
        <v>9137051100</v>
      </c>
      <c r="L170" s="265" t="s">
        <v>618</v>
      </c>
      <c r="M170" s="266">
        <v>27650000000</v>
      </c>
      <c r="N170" s="265" t="s">
        <v>513</v>
      </c>
      <c r="O170" s="266">
        <v>1700000000</v>
      </c>
      <c r="P170" s="265" t="s">
        <v>513</v>
      </c>
      <c r="Q170" s="266">
        <v>1819000000</v>
      </c>
      <c r="R170" s="265" t="s">
        <v>581</v>
      </c>
      <c r="S170" s="266">
        <v>2000000000</v>
      </c>
      <c r="T170" s="265" t="s">
        <v>581</v>
      </c>
      <c r="U170" s="266">
        <v>2250000000</v>
      </c>
    </row>
    <row r="171" spans="1:21" s="307" customFormat="1" ht="60">
      <c r="A171" s="258"/>
      <c r="B171" s="277"/>
      <c r="C171" s="277"/>
      <c r="D171" s="314"/>
      <c r="E171" s="298"/>
      <c r="F171" s="315"/>
      <c r="G171" s="270" t="s">
        <v>674</v>
      </c>
      <c r="H171" s="270" t="s">
        <v>246</v>
      </c>
      <c r="I171" s="264"/>
      <c r="J171" s="265"/>
      <c r="K171" s="266"/>
      <c r="L171" s="265"/>
      <c r="M171" s="266"/>
      <c r="N171" s="265" t="s">
        <v>673</v>
      </c>
      <c r="O171" s="266">
        <v>390000000</v>
      </c>
      <c r="P171" s="265" t="s">
        <v>673</v>
      </c>
      <c r="Q171" s="266">
        <v>417300000</v>
      </c>
      <c r="R171" s="265" t="s">
        <v>581</v>
      </c>
      <c r="S171" s="266">
        <v>450000000</v>
      </c>
      <c r="T171" s="265" t="s">
        <v>581</v>
      </c>
      <c r="U171" s="266">
        <v>500000000</v>
      </c>
    </row>
    <row r="172" spans="1:21" s="307" customFormat="1" ht="36">
      <c r="A172" s="258"/>
      <c r="B172" s="277"/>
      <c r="C172" s="277"/>
      <c r="D172" s="273"/>
      <c r="E172" s="279"/>
      <c r="F172" s="280"/>
      <c r="G172" s="312" t="s">
        <v>238</v>
      </c>
      <c r="H172" s="312" t="s">
        <v>239</v>
      </c>
      <c r="I172" s="275">
        <v>1</v>
      </c>
      <c r="J172" s="265" t="s">
        <v>581</v>
      </c>
      <c r="K172" s="266">
        <v>9137051100</v>
      </c>
      <c r="L172" s="265" t="s">
        <v>618</v>
      </c>
      <c r="M172" s="266">
        <v>27650000000</v>
      </c>
      <c r="N172" s="265" t="s">
        <v>513</v>
      </c>
      <c r="O172" s="266">
        <v>1700000000</v>
      </c>
      <c r="P172" s="265" t="s">
        <v>513</v>
      </c>
      <c r="Q172" s="266">
        <v>1819000000</v>
      </c>
      <c r="R172" s="265" t="s">
        <v>581</v>
      </c>
      <c r="S172" s="266">
        <v>2000000000</v>
      </c>
      <c r="T172" s="265" t="s">
        <v>581</v>
      </c>
      <c r="U172" s="266">
        <v>2250000000</v>
      </c>
    </row>
    <row r="173" spans="1:21" s="307" customFormat="1" ht="24">
      <c r="A173" s="258"/>
      <c r="B173" s="277"/>
      <c r="C173" s="277"/>
      <c r="D173" s="273"/>
      <c r="E173" s="279"/>
      <c r="F173" s="280"/>
      <c r="G173" s="312" t="s">
        <v>240</v>
      </c>
      <c r="H173" s="312" t="s">
        <v>241</v>
      </c>
      <c r="I173" s="264"/>
      <c r="J173" s="265"/>
      <c r="K173" s="266"/>
      <c r="L173" s="265"/>
      <c r="M173" s="266"/>
      <c r="N173" s="265" t="s">
        <v>679</v>
      </c>
      <c r="O173" s="266">
        <v>23184000000</v>
      </c>
      <c r="P173" s="265" t="s">
        <v>679</v>
      </c>
      <c r="Q173" s="266">
        <v>24806880000</v>
      </c>
      <c r="R173" s="265" t="s">
        <v>581</v>
      </c>
      <c r="S173" s="266">
        <v>25000000000</v>
      </c>
      <c r="T173" s="265" t="s">
        <v>581</v>
      </c>
      <c r="U173" s="266">
        <v>25250000000</v>
      </c>
    </row>
    <row r="174" spans="1:21" s="307" customFormat="1" ht="60">
      <c r="A174" s="258"/>
      <c r="B174" s="277"/>
      <c r="C174" s="277"/>
      <c r="D174" s="273"/>
      <c r="E174" s="279"/>
      <c r="F174" s="280"/>
      <c r="G174" s="270" t="s">
        <v>742</v>
      </c>
      <c r="H174" s="270" t="s">
        <v>243</v>
      </c>
      <c r="I174" s="264"/>
      <c r="J174" s="265"/>
      <c r="K174" s="266"/>
      <c r="L174" s="265" t="s">
        <v>621</v>
      </c>
      <c r="M174" s="266">
        <v>5887219800</v>
      </c>
      <c r="N174" s="265" t="s">
        <v>631</v>
      </c>
      <c r="O174" s="266">
        <v>5691788500</v>
      </c>
      <c r="P174" s="265" t="s">
        <v>631</v>
      </c>
      <c r="Q174" s="266">
        <v>6090213695</v>
      </c>
      <c r="R174" s="265" t="s">
        <v>581</v>
      </c>
      <c r="S174" s="266">
        <v>6100000000</v>
      </c>
      <c r="T174" s="265" t="s">
        <v>581</v>
      </c>
      <c r="U174" s="266">
        <v>6250000000</v>
      </c>
    </row>
    <row r="175" spans="1:21" s="307" customFormat="1" ht="36">
      <c r="A175" s="258"/>
      <c r="B175" s="277"/>
      <c r="C175" s="277"/>
      <c r="D175" s="273"/>
      <c r="E175" s="279"/>
      <c r="F175" s="280"/>
      <c r="G175" s="270" t="s">
        <v>670</v>
      </c>
      <c r="H175" s="270" t="s">
        <v>671</v>
      </c>
      <c r="I175" s="264"/>
      <c r="J175" s="265"/>
      <c r="K175" s="266"/>
      <c r="L175" s="265"/>
      <c r="M175" s="266"/>
      <c r="N175" s="265" t="s">
        <v>672</v>
      </c>
      <c r="O175" s="266">
        <v>2055500000</v>
      </c>
      <c r="P175" s="265" t="s">
        <v>672</v>
      </c>
      <c r="Q175" s="266">
        <v>2700000000</v>
      </c>
      <c r="R175" s="265" t="s">
        <v>581</v>
      </c>
      <c r="S175" s="266">
        <v>3000000000</v>
      </c>
      <c r="T175" s="265" t="s">
        <v>581</v>
      </c>
      <c r="U175" s="266">
        <v>3200000000</v>
      </c>
    </row>
    <row r="176" spans="1:21" s="307" customFormat="1" ht="24">
      <c r="A176" s="258"/>
      <c r="B176" s="277"/>
      <c r="C176" s="277"/>
      <c r="D176" s="293"/>
      <c r="E176" s="279"/>
      <c r="F176" s="282"/>
      <c r="G176" s="294" t="s">
        <v>751</v>
      </c>
      <c r="H176" s="263"/>
      <c r="I176" s="264"/>
      <c r="J176" s="265"/>
      <c r="K176" s="266"/>
      <c r="L176" s="265"/>
      <c r="M176" s="266"/>
      <c r="N176" s="265"/>
      <c r="O176" s="266"/>
      <c r="P176" s="265"/>
      <c r="Q176" s="266"/>
      <c r="R176" s="265"/>
      <c r="S176" s="266"/>
      <c r="T176" s="265"/>
      <c r="U176" s="266"/>
    </row>
    <row r="177" spans="1:21" s="307" customFormat="1" ht="24">
      <c r="A177" s="295"/>
      <c r="B177" s="296"/>
      <c r="C177" s="296"/>
      <c r="D177" s="297"/>
      <c r="E177" s="298"/>
      <c r="F177" s="299"/>
      <c r="G177" s="270" t="s">
        <v>524</v>
      </c>
      <c r="H177" s="270"/>
      <c r="I177" s="275" t="s">
        <v>450</v>
      </c>
      <c r="J177" s="265" t="s">
        <v>450</v>
      </c>
      <c r="K177" s="266">
        <v>2000000000</v>
      </c>
      <c r="L177" s="265" t="s">
        <v>525</v>
      </c>
      <c r="M177" s="266">
        <v>1000000000</v>
      </c>
      <c r="N177" s="265" t="s">
        <v>581</v>
      </c>
      <c r="O177" s="266">
        <v>1000000000</v>
      </c>
      <c r="P177" s="265" t="s">
        <v>581</v>
      </c>
      <c r="Q177" s="266">
        <v>1200000000</v>
      </c>
      <c r="R177" s="265" t="s">
        <v>581</v>
      </c>
      <c r="S177" s="266">
        <v>1200000000</v>
      </c>
      <c r="T177" s="265" t="s">
        <v>581</v>
      </c>
      <c r="U177" s="266">
        <v>1500000000</v>
      </c>
    </row>
    <row r="178" spans="1:21" s="307" customFormat="1" ht="24">
      <c r="A178" s="258"/>
      <c r="B178" s="277"/>
      <c r="C178" s="277"/>
      <c r="D178" s="293"/>
      <c r="E178" s="279"/>
      <c r="F178" s="282"/>
      <c r="G178" s="316" t="s">
        <v>754</v>
      </c>
      <c r="H178" s="263"/>
      <c r="I178" s="264"/>
      <c r="J178" s="265"/>
      <c r="K178" s="266"/>
      <c r="L178" s="265"/>
      <c r="M178" s="266"/>
      <c r="N178" s="265"/>
      <c r="O178" s="266"/>
      <c r="P178" s="265"/>
      <c r="Q178" s="266"/>
      <c r="R178" s="265"/>
      <c r="S178" s="266"/>
      <c r="T178" s="265"/>
      <c r="U178" s="266"/>
    </row>
    <row r="179" spans="1:21" s="307" customFormat="1" ht="60">
      <c r="A179" s="258"/>
      <c r="B179" s="277"/>
      <c r="C179" s="277"/>
      <c r="D179" s="293" t="s">
        <v>855</v>
      </c>
      <c r="E179" s="301" t="s">
        <v>14</v>
      </c>
      <c r="F179" s="282" t="s">
        <v>856</v>
      </c>
      <c r="G179" s="270" t="s">
        <v>41</v>
      </c>
      <c r="H179" s="270" t="s">
        <v>42</v>
      </c>
      <c r="I179" s="264" t="s">
        <v>447</v>
      </c>
      <c r="J179" s="264" t="s">
        <v>447</v>
      </c>
      <c r="K179" s="266">
        <v>871800000</v>
      </c>
      <c r="L179" s="264" t="s">
        <v>480</v>
      </c>
      <c r="M179" s="266">
        <v>1735800000</v>
      </c>
      <c r="N179" s="264" t="s">
        <v>481</v>
      </c>
      <c r="O179" s="266">
        <v>1735800000</v>
      </c>
      <c r="P179" s="264" t="s">
        <v>481</v>
      </c>
      <c r="Q179" s="266">
        <v>1944096000</v>
      </c>
      <c r="R179" s="264" t="s">
        <v>447</v>
      </c>
      <c r="S179" s="266">
        <v>2000000000</v>
      </c>
      <c r="T179" s="264" t="s">
        <v>447</v>
      </c>
      <c r="U179" s="266">
        <v>2000000000</v>
      </c>
    </row>
    <row r="180" spans="1:21" s="307" customFormat="1" ht="60">
      <c r="A180" s="258"/>
      <c r="B180" s="277"/>
      <c r="C180" s="277"/>
      <c r="D180" s="293"/>
      <c r="E180" s="301" t="s">
        <v>14</v>
      </c>
      <c r="F180" s="282" t="s">
        <v>857</v>
      </c>
      <c r="G180" s="270" t="s">
        <v>43</v>
      </c>
      <c r="H180" s="270" t="s">
        <v>44</v>
      </c>
      <c r="I180" s="264" t="s">
        <v>451</v>
      </c>
      <c r="J180" s="264" t="s">
        <v>451</v>
      </c>
      <c r="K180" s="266">
        <v>492000000</v>
      </c>
      <c r="L180" s="264" t="s">
        <v>451</v>
      </c>
      <c r="M180" s="266">
        <v>400000000</v>
      </c>
      <c r="N180" s="264" t="s">
        <v>451</v>
      </c>
      <c r="O180" s="266">
        <v>400000000</v>
      </c>
      <c r="P180" s="264" t="s">
        <v>451</v>
      </c>
      <c r="Q180" s="266">
        <v>448000000</v>
      </c>
      <c r="R180" s="264" t="s">
        <v>451</v>
      </c>
      <c r="S180" s="266">
        <v>450000000</v>
      </c>
      <c r="T180" s="264" t="s">
        <v>451</v>
      </c>
      <c r="U180" s="266">
        <v>455000000</v>
      </c>
    </row>
    <row r="181" spans="1:21" s="307" customFormat="1" ht="72">
      <c r="A181" s="258"/>
      <c r="B181" s="277"/>
      <c r="C181" s="277"/>
      <c r="D181" s="293"/>
      <c r="E181" s="279"/>
      <c r="F181" s="282"/>
      <c r="G181" s="270" t="s">
        <v>45</v>
      </c>
      <c r="H181" s="270" t="s">
        <v>46</v>
      </c>
      <c r="I181" s="264" t="s">
        <v>446</v>
      </c>
      <c r="J181" s="264" t="s">
        <v>446</v>
      </c>
      <c r="K181" s="266">
        <v>409030000</v>
      </c>
      <c r="L181" s="264" t="s">
        <v>446</v>
      </c>
      <c r="M181" s="266">
        <v>410000000</v>
      </c>
      <c r="N181" s="264" t="s">
        <v>468</v>
      </c>
      <c r="O181" s="266">
        <v>400619000</v>
      </c>
      <c r="P181" s="264" t="s">
        <v>468</v>
      </c>
      <c r="Q181" s="266">
        <v>438700000</v>
      </c>
      <c r="R181" s="264" t="s">
        <v>469</v>
      </c>
      <c r="S181" s="266">
        <v>450000000</v>
      </c>
      <c r="T181" s="264" t="s">
        <v>469</v>
      </c>
      <c r="U181" s="266">
        <v>475000000</v>
      </c>
    </row>
    <row r="182" spans="1:21" s="307" customFormat="1" ht="36">
      <c r="A182" s="258"/>
      <c r="B182" s="277"/>
      <c r="C182" s="277"/>
      <c r="D182" s="293"/>
      <c r="E182" s="279"/>
      <c r="F182" s="282"/>
      <c r="G182" s="270" t="s">
        <v>47</v>
      </c>
      <c r="H182" s="270" t="s">
        <v>48</v>
      </c>
      <c r="I182" s="264" t="s">
        <v>467</v>
      </c>
      <c r="J182" s="264" t="s">
        <v>467</v>
      </c>
      <c r="K182" s="266">
        <v>300000000</v>
      </c>
      <c r="L182" s="264" t="s">
        <v>467</v>
      </c>
      <c r="M182" s="266">
        <v>300000000</v>
      </c>
      <c r="N182" s="264" t="s">
        <v>463</v>
      </c>
      <c r="O182" s="266">
        <v>300000000</v>
      </c>
      <c r="P182" s="264" t="s">
        <v>463</v>
      </c>
      <c r="Q182" s="266">
        <v>336000000</v>
      </c>
      <c r="R182" s="264" t="s">
        <v>463</v>
      </c>
      <c r="S182" s="266">
        <v>350000000</v>
      </c>
      <c r="T182" s="264" t="s">
        <v>463</v>
      </c>
      <c r="U182" s="266">
        <v>368000000</v>
      </c>
    </row>
    <row r="183" spans="1:21" s="307" customFormat="1" ht="48">
      <c r="A183" s="258"/>
      <c r="B183" s="277"/>
      <c r="C183" s="277"/>
      <c r="D183" s="293"/>
      <c r="E183" s="279"/>
      <c r="F183" s="282"/>
      <c r="G183" s="270" t="s">
        <v>49</v>
      </c>
      <c r="H183" s="270" t="s">
        <v>50</v>
      </c>
      <c r="I183" s="264" t="s">
        <v>466</v>
      </c>
      <c r="J183" s="265" t="s">
        <v>465</v>
      </c>
      <c r="K183" s="266">
        <v>200000000</v>
      </c>
      <c r="L183" s="265" t="s">
        <v>461</v>
      </c>
      <c r="M183" s="266">
        <v>200000000</v>
      </c>
      <c r="N183" s="265" t="s">
        <v>461</v>
      </c>
      <c r="O183" s="266">
        <v>224000000</v>
      </c>
      <c r="P183" s="265" t="s">
        <v>461</v>
      </c>
      <c r="Q183" s="266">
        <v>200000000</v>
      </c>
      <c r="R183" s="265" t="s">
        <v>461</v>
      </c>
      <c r="S183" s="266">
        <v>200000000</v>
      </c>
      <c r="T183" s="265" t="s">
        <v>461</v>
      </c>
      <c r="U183" s="266">
        <v>200000000</v>
      </c>
    </row>
    <row r="184" spans="1:21" s="307" customFormat="1" ht="48">
      <c r="A184" s="258"/>
      <c r="B184" s="277"/>
      <c r="C184" s="277"/>
      <c r="D184" s="293"/>
      <c r="E184" s="279"/>
      <c r="F184" s="282"/>
      <c r="G184" s="270" t="s">
        <v>51</v>
      </c>
      <c r="H184" s="270" t="s">
        <v>52</v>
      </c>
      <c r="I184" s="264" t="s">
        <v>463</v>
      </c>
      <c r="J184" s="265" t="s">
        <v>462</v>
      </c>
      <c r="K184" s="266">
        <v>50000000</v>
      </c>
      <c r="L184" s="265" t="s">
        <v>462</v>
      </c>
      <c r="M184" s="266">
        <v>50000000</v>
      </c>
      <c r="N184" s="265" t="s">
        <v>462</v>
      </c>
      <c r="O184" s="266">
        <v>175000000</v>
      </c>
      <c r="P184" s="265" t="s">
        <v>462</v>
      </c>
      <c r="Q184" s="266">
        <v>196000000</v>
      </c>
      <c r="R184" s="265" t="s">
        <v>464</v>
      </c>
      <c r="S184" s="266">
        <v>200000000</v>
      </c>
      <c r="T184" s="265" t="s">
        <v>464</v>
      </c>
      <c r="U184" s="266">
        <v>200000000</v>
      </c>
    </row>
    <row r="185" spans="1:21" s="307" customFormat="1" ht="72">
      <c r="A185" s="258"/>
      <c r="B185" s="277"/>
      <c r="C185" s="277"/>
      <c r="D185" s="293"/>
      <c r="E185" s="279"/>
      <c r="F185" s="282"/>
      <c r="G185" s="270" t="s">
        <v>53</v>
      </c>
      <c r="H185" s="270" t="s">
        <v>54</v>
      </c>
      <c r="I185" s="264" t="s">
        <v>451</v>
      </c>
      <c r="J185" s="264" t="s">
        <v>451</v>
      </c>
      <c r="K185" s="266">
        <v>185000000</v>
      </c>
      <c r="L185" s="264" t="s">
        <v>451</v>
      </c>
      <c r="M185" s="266">
        <v>100000000</v>
      </c>
      <c r="N185" s="264" t="s">
        <v>461</v>
      </c>
      <c r="O185" s="266">
        <v>200000000</v>
      </c>
      <c r="P185" s="264" t="s">
        <v>461</v>
      </c>
      <c r="Q185" s="266">
        <v>224000000</v>
      </c>
      <c r="R185" s="264" t="s">
        <v>461</v>
      </c>
      <c r="S185" s="266">
        <v>230000000</v>
      </c>
      <c r="T185" s="264" t="s">
        <v>461</v>
      </c>
      <c r="U185" s="266">
        <v>245000000</v>
      </c>
    </row>
    <row r="186" spans="1:21" s="307" customFormat="1" ht="60">
      <c r="A186" s="258"/>
      <c r="B186" s="277"/>
      <c r="C186" s="277"/>
      <c r="D186" s="293"/>
      <c r="E186" s="279"/>
      <c r="F186" s="282"/>
      <c r="G186" s="270" t="s">
        <v>55</v>
      </c>
      <c r="H186" s="270" t="s">
        <v>56</v>
      </c>
      <c r="I186" s="264" t="s">
        <v>437</v>
      </c>
      <c r="J186" s="264" t="s">
        <v>437</v>
      </c>
      <c r="K186" s="266">
        <v>100000000</v>
      </c>
      <c r="L186" s="264" t="s">
        <v>437</v>
      </c>
      <c r="M186" s="266">
        <v>248700000</v>
      </c>
      <c r="N186" s="264" t="s">
        <v>437</v>
      </c>
      <c r="O186" s="266">
        <v>248700000</v>
      </c>
      <c r="P186" s="264" t="s">
        <v>437</v>
      </c>
      <c r="Q186" s="266">
        <v>278544000</v>
      </c>
      <c r="R186" s="264" t="s">
        <v>437</v>
      </c>
      <c r="S186" s="266">
        <v>300000000</v>
      </c>
      <c r="T186" s="264" t="s">
        <v>437</v>
      </c>
      <c r="U186" s="266">
        <v>300000000</v>
      </c>
    </row>
    <row r="187" spans="1:21" s="307" customFormat="1" ht="60">
      <c r="A187" s="258"/>
      <c r="B187" s="277"/>
      <c r="C187" s="277"/>
      <c r="D187" s="293"/>
      <c r="E187" s="279"/>
      <c r="F187" s="282"/>
      <c r="G187" s="270" t="s">
        <v>57</v>
      </c>
      <c r="H187" s="270" t="s">
        <v>58</v>
      </c>
      <c r="I187" s="264" t="s">
        <v>445</v>
      </c>
      <c r="J187" s="264" t="s">
        <v>445</v>
      </c>
      <c r="K187" s="266">
        <v>581300000</v>
      </c>
      <c r="L187" s="264" t="s">
        <v>445</v>
      </c>
      <c r="M187" s="266">
        <v>581300000</v>
      </c>
      <c r="N187" s="264" t="s">
        <v>460</v>
      </c>
      <c r="O187" s="266">
        <v>368400000</v>
      </c>
      <c r="P187" s="264" t="s">
        <v>460</v>
      </c>
      <c r="Q187" s="266">
        <v>400000000</v>
      </c>
      <c r="R187" s="264" t="s">
        <v>460</v>
      </c>
      <c r="S187" s="266">
        <v>400000000</v>
      </c>
      <c r="T187" s="264" t="s">
        <v>460</v>
      </c>
      <c r="U187" s="266">
        <v>400000000</v>
      </c>
    </row>
    <row r="188" spans="1:21" s="307" customFormat="1" ht="60">
      <c r="A188" s="258"/>
      <c r="B188" s="277"/>
      <c r="C188" s="277"/>
      <c r="D188" s="293"/>
      <c r="E188" s="279"/>
      <c r="F188" s="282"/>
      <c r="G188" s="270" t="s">
        <v>59</v>
      </c>
      <c r="H188" s="270" t="s">
        <v>60</v>
      </c>
      <c r="I188" s="264" t="s">
        <v>451</v>
      </c>
      <c r="J188" s="264" t="s">
        <v>451</v>
      </c>
      <c r="K188" s="266">
        <v>1552023000</v>
      </c>
      <c r="L188" s="264" t="s">
        <v>451</v>
      </c>
      <c r="M188" s="266">
        <v>1200000000</v>
      </c>
      <c r="N188" s="264" t="s">
        <v>451</v>
      </c>
      <c r="O188" s="266">
        <v>1500000000</v>
      </c>
      <c r="P188" s="264" t="s">
        <v>451</v>
      </c>
      <c r="Q188" s="266">
        <v>1680000000</v>
      </c>
      <c r="R188" s="264" t="s">
        <v>451</v>
      </c>
      <c r="S188" s="266">
        <v>1750000000</v>
      </c>
      <c r="T188" s="264" t="s">
        <v>451</v>
      </c>
      <c r="U188" s="266">
        <v>2000000000</v>
      </c>
    </row>
    <row r="189" spans="1:21" s="307" customFormat="1" ht="60">
      <c r="A189" s="258"/>
      <c r="B189" s="277"/>
      <c r="C189" s="277"/>
      <c r="D189" s="293"/>
      <c r="E189" s="279"/>
      <c r="F189" s="282"/>
      <c r="G189" s="270" t="s">
        <v>61</v>
      </c>
      <c r="H189" s="270" t="s">
        <v>62</v>
      </c>
      <c r="I189" s="264" t="s">
        <v>444</v>
      </c>
      <c r="J189" s="264" t="s">
        <v>444</v>
      </c>
      <c r="K189" s="266">
        <v>550000000</v>
      </c>
      <c r="L189" s="264" t="s">
        <v>444</v>
      </c>
      <c r="M189" s="266">
        <v>390000000</v>
      </c>
      <c r="N189" s="264" t="s">
        <v>444</v>
      </c>
      <c r="O189" s="266">
        <v>400000000</v>
      </c>
      <c r="P189" s="264" t="s">
        <v>444</v>
      </c>
      <c r="Q189" s="266">
        <v>448000000</v>
      </c>
      <c r="R189" s="264" t="s">
        <v>444</v>
      </c>
      <c r="S189" s="266">
        <v>460000000</v>
      </c>
      <c r="T189" s="264" t="s">
        <v>444</v>
      </c>
      <c r="U189" s="266">
        <v>475000000</v>
      </c>
    </row>
    <row r="190" spans="1:21" s="307" customFormat="1" ht="48">
      <c r="A190" s="258"/>
      <c r="B190" s="277"/>
      <c r="C190" s="277"/>
      <c r="D190" s="293"/>
      <c r="E190" s="279"/>
      <c r="F190" s="282"/>
      <c r="G190" s="270" t="s">
        <v>63</v>
      </c>
      <c r="H190" s="270" t="s">
        <v>64</v>
      </c>
      <c r="I190" s="264" t="s">
        <v>443</v>
      </c>
      <c r="J190" s="264" t="s">
        <v>443</v>
      </c>
      <c r="K190" s="266">
        <v>57600000</v>
      </c>
      <c r="L190" s="264" t="s">
        <v>443</v>
      </c>
      <c r="M190" s="266">
        <v>57600000</v>
      </c>
      <c r="N190" s="264" t="s">
        <v>443</v>
      </c>
      <c r="O190" s="266">
        <v>57600000</v>
      </c>
      <c r="P190" s="264" t="s">
        <v>443</v>
      </c>
      <c r="Q190" s="266">
        <v>64512000</v>
      </c>
      <c r="R190" s="264" t="s">
        <v>443</v>
      </c>
      <c r="S190" s="266">
        <v>64512000</v>
      </c>
      <c r="T190" s="264" t="s">
        <v>443</v>
      </c>
      <c r="U190" s="266">
        <v>64512000</v>
      </c>
    </row>
    <row r="191" spans="1:21" s="307" customFormat="1" ht="14.25" customHeight="1">
      <c r="A191" s="258"/>
      <c r="B191" s="277"/>
      <c r="C191" s="277"/>
      <c r="D191" s="293"/>
      <c r="E191" s="279"/>
      <c r="F191" s="282"/>
      <c r="G191" s="270" t="s">
        <v>501</v>
      </c>
      <c r="H191" s="270"/>
      <c r="I191" s="264" t="s">
        <v>502</v>
      </c>
      <c r="J191" s="264"/>
      <c r="K191" s="266"/>
      <c r="L191" s="264"/>
      <c r="M191" s="266"/>
      <c r="N191" s="264" t="s">
        <v>450</v>
      </c>
      <c r="O191" s="266">
        <v>175000000</v>
      </c>
      <c r="P191" s="264" t="s">
        <v>450</v>
      </c>
      <c r="Q191" s="266">
        <v>196000000</v>
      </c>
      <c r="R191" s="264" t="s">
        <v>450</v>
      </c>
      <c r="S191" s="266">
        <v>200000000</v>
      </c>
      <c r="T191" s="264" t="s">
        <v>450</v>
      </c>
      <c r="U191" s="266">
        <v>200000000</v>
      </c>
    </row>
    <row r="192" spans="1:21" s="307" customFormat="1" ht="48">
      <c r="A192" s="258"/>
      <c r="B192" s="277"/>
      <c r="C192" s="277"/>
      <c r="D192" s="293"/>
      <c r="E192" s="279"/>
      <c r="F192" s="282"/>
      <c r="G192" s="270" t="s">
        <v>65</v>
      </c>
      <c r="H192" s="270" t="s">
        <v>66</v>
      </c>
      <c r="I192" s="264" t="s">
        <v>451</v>
      </c>
      <c r="J192" s="264" t="s">
        <v>451</v>
      </c>
      <c r="K192" s="266">
        <v>230000000</v>
      </c>
      <c r="L192" s="264" t="s">
        <v>451</v>
      </c>
      <c r="M192" s="266">
        <v>230000000</v>
      </c>
      <c r="N192" s="264" t="s">
        <v>451</v>
      </c>
      <c r="O192" s="266">
        <v>250000000</v>
      </c>
      <c r="P192" s="264" t="s">
        <v>451</v>
      </c>
      <c r="Q192" s="266">
        <v>448000000</v>
      </c>
      <c r="R192" s="264" t="s">
        <v>451</v>
      </c>
      <c r="S192" s="266">
        <v>460000000</v>
      </c>
      <c r="T192" s="264" t="s">
        <v>451</v>
      </c>
      <c r="U192" s="266">
        <v>475000000</v>
      </c>
    </row>
    <row r="193" spans="1:21" s="307" customFormat="1" ht="48">
      <c r="A193" s="258"/>
      <c r="B193" s="277"/>
      <c r="C193" s="277"/>
      <c r="D193" s="293"/>
      <c r="E193" s="279"/>
      <c r="F193" s="282"/>
      <c r="G193" s="270" t="s">
        <v>67</v>
      </c>
      <c r="H193" s="270" t="s">
        <v>68</v>
      </c>
      <c r="I193" s="264" t="s">
        <v>451</v>
      </c>
      <c r="J193" s="264" t="s">
        <v>451</v>
      </c>
      <c r="K193" s="266">
        <v>150000000</v>
      </c>
      <c r="L193" s="264" t="s">
        <v>451</v>
      </c>
      <c r="M193" s="266">
        <v>150000000</v>
      </c>
      <c r="N193" s="264" t="s">
        <v>451</v>
      </c>
      <c r="O193" s="266">
        <v>190000000</v>
      </c>
      <c r="P193" s="264" t="s">
        <v>451</v>
      </c>
      <c r="Q193" s="266">
        <v>212800000</v>
      </c>
      <c r="R193" s="264" t="s">
        <v>451</v>
      </c>
      <c r="S193" s="266">
        <v>230000000</v>
      </c>
      <c r="T193" s="264" t="s">
        <v>451</v>
      </c>
      <c r="U193" s="266">
        <v>250000000</v>
      </c>
    </row>
    <row r="194" spans="1:21" s="307" customFormat="1" ht="48">
      <c r="A194" s="258"/>
      <c r="B194" s="277"/>
      <c r="C194" s="277"/>
      <c r="D194" s="293"/>
      <c r="E194" s="279"/>
      <c r="F194" s="282"/>
      <c r="G194" s="270" t="s">
        <v>69</v>
      </c>
      <c r="H194" s="270" t="s">
        <v>70</v>
      </c>
      <c r="I194" s="264" t="s">
        <v>451</v>
      </c>
      <c r="J194" s="264" t="s">
        <v>451</v>
      </c>
      <c r="K194" s="266">
        <v>150000000</v>
      </c>
      <c r="L194" s="264" t="s">
        <v>451</v>
      </c>
      <c r="M194" s="266">
        <v>150000000</v>
      </c>
      <c r="N194" s="264" t="s">
        <v>451</v>
      </c>
      <c r="O194" s="266">
        <v>190000000</v>
      </c>
      <c r="P194" s="264" t="s">
        <v>451</v>
      </c>
      <c r="Q194" s="266">
        <v>212800000</v>
      </c>
      <c r="R194" s="264" t="s">
        <v>451</v>
      </c>
      <c r="S194" s="266">
        <v>230000000</v>
      </c>
      <c r="T194" s="264" t="s">
        <v>451</v>
      </c>
      <c r="U194" s="266">
        <v>250000000</v>
      </c>
    </row>
    <row r="195" spans="1:21" s="307" customFormat="1" ht="48">
      <c r="A195" s="258"/>
      <c r="B195" s="277"/>
      <c r="C195" s="277"/>
      <c r="D195" s="293"/>
      <c r="E195" s="279"/>
      <c r="F195" s="282"/>
      <c r="G195" s="270" t="s">
        <v>71</v>
      </c>
      <c r="H195" s="270" t="s">
        <v>72</v>
      </c>
      <c r="I195" s="264" t="s">
        <v>451</v>
      </c>
      <c r="J195" s="264" t="s">
        <v>451</v>
      </c>
      <c r="K195" s="266">
        <v>150000000</v>
      </c>
      <c r="L195" s="264" t="s">
        <v>451</v>
      </c>
      <c r="M195" s="266">
        <v>150000000</v>
      </c>
      <c r="N195" s="264" t="s">
        <v>451</v>
      </c>
      <c r="O195" s="266">
        <v>190000000</v>
      </c>
      <c r="P195" s="264" t="s">
        <v>451</v>
      </c>
      <c r="Q195" s="266">
        <v>212800000</v>
      </c>
      <c r="R195" s="264" t="s">
        <v>451</v>
      </c>
      <c r="S195" s="266">
        <v>230000000</v>
      </c>
      <c r="T195" s="264" t="s">
        <v>451</v>
      </c>
      <c r="U195" s="266">
        <v>250000000</v>
      </c>
    </row>
    <row r="196" spans="1:21" s="307" customFormat="1" ht="48">
      <c r="A196" s="258"/>
      <c r="B196" s="277"/>
      <c r="C196" s="277"/>
      <c r="D196" s="293"/>
      <c r="E196" s="279"/>
      <c r="F196" s="282"/>
      <c r="G196" s="270" t="s">
        <v>73</v>
      </c>
      <c r="H196" s="270" t="s">
        <v>74</v>
      </c>
      <c r="I196" s="264" t="s">
        <v>451</v>
      </c>
      <c r="J196" s="264" t="s">
        <v>451</v>
      </c>
      <c r="K196" s="266">
        <v>250000000</v>
      </c>
      <c r="L196" s="264" t="s">
        <v>451</v>
      </c>
      <c r="M196" s="266">
        <v>250000000</v>
      </c>
      <c r="N196" s="264" t="s">
        <v>451</v>
      </c>
      <c r="O196" s="266">
        <v>300000000</v>
      </c>
      <c r="P196" s="264" t="s">
        <v>451</v>
      </c>
      <c r="Q196" s="266">
        <v>336000000</v>
      </c>
      <c r="R196" s="264" t="s">
        <v>451</v>
      </c>
      <c r="S196" s="266">
        <v>350000000</v>
      </c>
      <c r="T196" s="264" t="s">
        <v>451</v>
      </c>
      <c r="U196" s="266">
        <v>375000000</v>
      </c>
    </row>
    <row r="197" spans="1:21" s="307" customFormat="1" ht="48">
      <c r="A197" s="258"/>
      <c r="B197" s="277"/>
      <c r="C197" s="277"/>
      <c r="D197" s="293"/>
      <c r="E197" s="279"/>
      <c r="F197" s="282"/>
      <c r="G197" s="270" t="s">
        <v>75</v>
      </c>
      <c r="H197" s="270" t="s">
        <v>76</v>
      </c>
      <c r="I197" s="264" t="s">
        <v>451</v>
      </c>
      <c r="J197" s="264" t="s">
        <v>451</v>
      </c>
      <c r="K197" s="266">
        <v>170000000</v>
      </c>
      <c r="L197" s="264" t="s">
        <v>451</v>
      </c>
      <c r="M197" s="266">
        <v>170000000</v>
      </c>
      <c r="N197" s="264" t="s">
        <v>451</v>
      </c>
      <c r="O197" s="266">
        <v>245000000</v>
      </c>
      <c r="P197" s="264" t="s">
        <v>451</v>
      </c>
      <c r="Q197" s="266">
        <v>274400000</v>
      </c>
      <c r="R197" s="264" t="s">
        <v>451</v>
      </c>
      <c r="S197" s="266">
        <v>285000000</v>
      </c>
      <c r="T197" s="264" t="s">
        <v>451</v>
      </c>
      <c r="U197" s="266">
        <v>300000000</v>
      </c>
    </row>
    <row r="198" spans="1:21" s="307" customFormat="1" ht="48">
      <c r="A198" s="258"/>
      <c r="B198" s="277"/>
      <c r="C198" s="277"/>
      <c r="D198" s="293"/>
      <c r="E198" s="279"/>
      <c r="F198" s="282"/>
      <c r="G198" s="270" t="s">
        <v>77</v>
      </c>
      <c r="H198" s="270" t="s">
        <v>78</v>
      </c>
      <c r="I198" s="264" t="s">
        <v>451</v>
      </c>
      <c r="J198" s="264" t="s">
        <v>451</v>
      </c>
      <c r="K198" s="266">
        <v>150000000</v>
      </c>
      <c r="L198" s="264" t="s">
        <v>451</v>
      </c>
      <c r="M198" s="266">
        <v>150000000</v>
      </c>
      <c r="N198" s="264" t="s">
        <v>451</v>
      </c>
      <c r="O198" s="266">
        <v>190000000</v>
      </c>
      <c r="P198" s="264" t="s">
        <v>451</v>
      </c>
      <c r="Q198" s="266">
        <v>212800000</v>
      </c>
      <c r="R198" s="264" t="s">
        <v>451</v>
      </c>
      <c r="S198" s="266">
        <v>230000000</v>
      </c>
      <c r="T198" s="264" t="s">
        <v>451</v>
      </c>
      <c r="U198" s="266">
        <v>250000000</v>
      </c>
    </row>
    <row r="199" spans="1:21" s="307" customFormat="1" ht="48">
      <c r="A199" s="258"/>
      <c r="B199" s="277"/>
      <c r="C199" s="277"/>
      <c r="D199" s="293"/>
      <c r="E199" s="279"/>
      <c r="F199" s="282"/>
      <c r="G199" s="270" t="s">
        <v>79</v>
      </c>
      <c r="H199" s="270" t="s">
        <v>80</v>
      </c>
      <c r="I199" s="264" t="s">
        <v>451</v>
      </c>
      <c r="J199" s="264" t="s">
        <v>451</v>
      </c>
      <c r="K199" s="266">
        <v>150000000</v>
      </c>
      <c r="L199" s="264" t="s">
        <v>451</v>
      </c>
      <c r="M199" s="266">
        <v>150000000</v>
      </c>
      <c r="N199" s="264" t="s">
        <v>451</v>
      </c>
      <c r="O199" s="266">
        <v>190000000</v>
      </c>
      <c r="P199" s="264" t="s">
        <v>451</v>
      </c>
      <c r="Q199" s="266">
        <v>212800000</v>
      </c>
      <c r="R199" s="264" t="s">
        <v>451</v>
      </c>
      <c r="S199" s="266">
        <v>230000000</v>
      </c>
      <c r="T199" s="264" t="s">
        <v>451</v>
      </c>
      <c r="U199" s="266">
        <v>250000000</v>
      </c>
    </row>
    <row r="200" spans="1:21" s="307" customFormat="1" ht="48">
      <c r="A200" s="258"/>
      <c r="B200" s="277"/>
      <c r="C200" s="277"/>
      <c r="D200" s="293"/>
      <c r="E200" s="279"/>
      <c r="F200" s="282"/>
      <c r="G200" s="270" t="s">
        <v>81</v>
      </c>
      <c r="H200" s="270" t="s">
        <v>763</v>
      </c>
      <c r="I200" s="264"/>
      <c r="J200" s="265"/>
      <c r="K200" s="266"/>
      <c r="L200" s="265"/>
      <c r="M200" s="266"/>
      <c r="N200" s="264" t="s">
        <v>451</v>
      </c>
      <c r="O200" s="266">
        <v>190000000</v>
      </c>
      <c r="P200" s="264" t="s">
        <v>451</v>
      </c>
      <c r="Q200" s="266">
        <v>212800000</v>
      </c>
      <c r="R200" s="264" t="s">
        <v>451</v>
      </c>
      <c r="S200" s="266">
        <v>230000000</v>
      </c>
      <c r="T200" s="264" t="s">
        <v>451</v>
      </c>
      <c r="U200" s="266">
        <v>250000000</v>
      </c>
    </row>
    <row r="201" spans="1:21" s="307" customFormat="1" ht="48">
      <c r="A201" s="258"/>
      <c r="B201" s="277"/>
      <c r="C201" s="277"/>
      <c r="D201" s="293"/>
      <c r="E201" s="279"/>
      <c r="F201" s="282"/>
      <c r="G201" s="270" t="s">
        <v>82</v>
      </c>
      <c r="H201" s="270" t="s">
        <v>764</v>
      </c>
      <c r="I201" s="264"/>
      <c r="J201" s="265"/>
      <c r="K201" s="266"/>
      <c r="L201" s="265"/>
      <c r="M201" s="266"/>
      <c r="N201" s="264" t="s">
        <v>451</v>
      </c>
      <c r="O201" s="266">
        <v>190000000</v>
      </c>
      <c r="P201" s="264" t="s">
        <v>451</v>
      </c>
      <c r="Q201" s="266">
        <v>212800000</v>
      </c>
      <c r="R201" s="264" t="s">
        <v>451</v>
      </c>
      <c r="S201" s="266">
        <v>230000000</v>
      </c>
      <c r="T201" s="264" t="s">
        <v>451</v>
      </c>
      <c r="U201" s="266">
        <v>250000000</v>
      </c>
    </row>
    <row r="202" spans="1:21" s="307" customFormat="1" ht="48">
      <c r="A202" s="258"/>
      <c r="B202" s="277"/>
      <c r="C202" s="277"/>
      <c r="D202" s="293"/>
      <c r="E202" s="279"/>
      <c r="F202" s="282"/>
      <c r="G202" s="270" t="s">
        <v>83</v>
      </c>
      <c r="H202" s="270" t="s">
        <v>765</v>
      </c>
      <c r="I202" s="264"/>
      <c r="J202" s="265"/>
      <c r="K202" s="266"/>
      <c r="L202" s="265"/>
      <c r="M202" s="266"/>
      <c r="N202" s="264" t="s">
        <v>451</v>
      </c>
      <c r="O202" s="266">
        <v>190000000</v>
      </c>
      <c r="P202" s="264" t="s">
        <v>451</v>
      </c>
      <c r="Q202" s="266">
        <v>212800000</v>
      </c>
      <c r="R202" s="264" t="s">
        <v>451</v>
      </c>
      <c r="S202" s="266">
        <v>230000000</v>
      </c>
      <c r="T202" s="264" t="s">
        <v>451</v>
      </c>
      <c r="U202" s="266">
        <v>250000000</v>
      </c>
    </row>
    <row r="203" spans="1:21" s="307" customFormat="1" ht="24">
      <c r="A203" s="258"/>
      <c r="B203" s="277"/>
      <c r="C203" s="277"/>
      <c r="D203" s="293"/>
      <c r="E203" s="279"/>
      <c r="F203" s="282"/>
      <c r="G203" s="291" t="s">
        <v>752</v>
      </c>
      <c r="H203" s="263"/>
      <c r="I203" s="264"/>
      <c r="J203" s="265"/>
      <c r="K203" s="266"/>
      <c r="L203" s="265"/>
      <c r="M203" s="266"/>
      <c r="N203" s="265"/>
      <c r="O203" s="266"/>
      <c r="P203" s="265"/>
      <c r="Q203" s="266"/>
      <c r="R203" s="265"/>
      <c r="S203" s="266"/>
      <c r="T203" s="265"/>
      <c r="U203" s="266"/>
    </row>
    <row r="204" spans="1:23" s="307" customFormat="1" ht="48">
      <c r="A204" s="258"/>
      <c r="B204" s="277"/>
      <c r="C204" s="277"/>
      <c r="D204" s="293"/>
      <c r="E204" s="289"/>
      <c r="F204" s="282"/>
      <c r="G204" s="270" t="s">
        <v>85</v>
      </c>
      <c r="H204" s="270" t="s">
        <v>86</v>
      </c>
      <c r="I204" s="264" t="s">
        <v>438</v>
      </c>
      <c r="J204" s="264" t="s">
        <v>438</v>
      </c>
      <c r="K204" s="266">
        <v>250000000</v>
      </c>
      <c r="L204" s="264" t="s">
        <v>438</v>
      </c>
      <c r="M204" s="266">
        <v>250000000</v>
      </c>
      <c r="N204" s="264" t="s">
        <v>503</v>
      </c>
      <c r="O204" s="266">
        <v>3200000000</v>
      </c>
      <c r="P204" s="264" t="s">
        <v>503</v>
      </c>
      <c r="Q204" s="266">
        <v>3584000000</v>
      </c>
      <c r="R204" s="264" t="s">
        <v>503</v>
      </c>
      <c r="S204" s="266">
        <v>3600000000</v>
      </c>
      <c r="T204" s="264" t="s">
        <v>503</v>
      </c>
      <c r="U204" s="266">
        <v>3750000000</v>
      </c>
      <c r="W204" s="317">
        <f>K204+M204+O204+Q204+S204+U204</f>
        <v>14634000000</v>
      </c>
    </row>
    <row r="205" spans="1:21" s="307" customFormat="1" ht="36">
      <c r="A205" s="258"/>
      <c r="B205" s="277"/>
      <c r="C205" s="277"/>
      <c r="D205" s="293"/>
      <c r="E205" s="289"/>
      <c r="F205" s="282"/>
      <c r="G205" s="270" t="s">
        <v>504</v>
      </c>
      <c r="H205" s="270" t="s">
        <v>505</v>
      </c>
      <c r="I205" s="264"/>
      <c r="J205" s="264"/>
      <c r="K205" s="266"/>
      <c r="L205" s="264"/>
      <c r="M205" s="266"/>
      <c r="N205" s="264" t="s">
        <v>503</v>
      </c>
      <c r="O205" s="266">
        <v>140000000</v>
      </c>
      <c r="P205" s="264"/>
      <c r="Q205" s="266"/>
      <c r="R205" s="264"/>
      <c r="S205" s="266"/>
      <c r="T205" s="264"/>
      <c r="U205" s="266"/>
    </row>
    <row r="206" spans="1:21" s="307" customFormat="1" ht="48">
      <c r="A206" s="258"/>
      <c r="B206" s="277"/>
      <c r="C206" s="277"/>
      <c r="D206" s="293"/>
      <c r="E206" s="279"/>
      <c r="F206" s="282"/>
      <c r="G206" s="270" t="s">
        <v>87</v>
      </c>
      <c r="H206" s="270" t="s">
        <v>88</v>
      </c>
      <c r="I206" s="264" t="s">
        <v>441</v>
      </c>
      <c r="J206" s="265" t="s">
        <v>442</v>
      </c>
      <c r="K206" s="266">
        <v>650000000</v>
      </c>
      <c r="L206" s="265" t="s">
        <v>506</v>
      </c>
      <c r="M206" s="266">
        <v>300000000</v>
      </c>
      <c r="N206" s="265" t="s">
        <v>506</v>
      </c>
      <c r="O206" s="266">
        <v>400000000</v>
      </c>
      <c r="P206" s="265" t="s">
        <v>437</v>
      </c>
      <c r="Q206" s="266">
        <v>750000000</v>
      </c>
      <c r="R206" s="265" t="s">
        <v>437</v>
      </c>
      <c r="S206" s="266">
        <v>775000000</v>
      </c>
      <c r="T206" s="265" t="s">
        <v>437</v>
      </c>
      <c r="U206" s="266">
        <v>800000000</v>
      </c>
    </row>
    <row r="207" spans="1:21" s="307" customFormat="1" ht="36">
      <c r="A207" s="258"/>
      <c r="B207" s="277"/>
      <c r="C207" s="277"/>
      <c r="D207" s="293"/>
      <c r="E207" s="279"/>
      <c r="F207" s="282"/>
      <c r="G207" s="270" t="s">
        <v>89</v>
      </c>
      <c r="H207" s="270" t="s">
        <v>90</v>
      </c>
      <c r="I207" s="265" t="s">
        <v>461</v>
      </c>
      <c r="J207" s="265" t="s">
        <v>461</v>
      </c>
      <c r="K207" s="266">
        <v>569000000</v>
      </c>
      <c r="L207" s="265" t="s">
        <v>512</v>
      </c>
      <c r="M207" s="266">
        <v>275000000</v>
      </c>
      <c r="N207" s="265" t="s">
        <v>512</v>
      </c>
      <c r="O207" s="266">
        <v>393000000</v>
      </c>
      <c r="P207" s="265" t="s">
        <v>512</v>
      </c>
      <c r="Q207" s="266">
        <v>400000000</v>
      </c>
      <c r="R207" s="265" t="s">
        <v>437</v>
      </c>
      <c r="S207" s="266">
        <v>420000000</v>
      </c>
      <c r="T207" s="265" t="s">
        <v>437</v>
      </c>
      <c r="U207" s="266">
        <v>450000000</v>
      </c>
    </row>
    <row r="208" spans="1:21" s="307" customFormat="1" ht="36">
      <c r="A208" s="258"/>
      <c r="B208" s="277"/>
      <c r="C208" s="277"/>
      <c r="D208" s="293"/>
      <c r="E208" s="279"/>
      <c r="F208" s="282"/>
      <c r="G208" s="270" t="s">
        <v>91</v>
      </c>
      <c r="H208" s="270" t="s">
        <v>92</v>
      </c>
      <c r="I208" s="264" t="s">
        <v>515</v>
      </c>
      <c r="J208" s="265" t="s">
        <v>513</v>
      </c>
      <c r="K208" s="266">
        <v>235400000</v>
      </c>
      <c r="L208" s="265" t="s">
        <v>514</v>
      </c>
      <c r="M208" s="266">
        <v>350000000</v>
      </c>
      <c r="N208" s="265" t="s">
        <v>513</v>
      </c>
      <c r="O208" s="266">
        <v>300000000</v>
      </c>
      <c r="P208" s="265" t="s">
        <v>513</v>
      </c>
      <c r="Q208" s="266">
        <v>336000000</v>
      </c>
      <c r="R208" s="265" t="s">
        <v>437</v>
      </c>
      <c r="S208" s="266">
        <v>350000000</v>
      </c>
      <c r="T208" s="265" t="s">
        <v>437</v>
      </c>
      <c r="U208" s="266">
        <v>350000000</v>
      </c>
    </row>
    <row r="209" spans="1:21" s="307" customFormat="1" ht="48">
      <c r="A209" s="258"/>
      <c r="B209" s="277"/>
      <c r="C209" s="277"/>
      <c r="D209" s="293"/>
      <c r="E209" s="279"/>
      <c r="F209" s="282"/>
      <c r="G209" s="270" t="s">
        <v>93</v>
      </c>
      <c r="H209" s="270" t="s">
        <v>94</v>
      </c>
      <c r="I209" s="264" t="s">
        <v>439</v>
      </c>
      <c r="J209" s="265" t="s">
        <v>440</v>
      </c>
      <c r="K209" s="266">
        <v>381000000</v>
      </c>
      <c r="L209" s="265" t="s">
        <v>440</v>
      </c>
      <c r="M209" s="266">
        <v>200000000</v>
      </c>
      <c r="N209" s="265" t="s">
        <v>440</v>
      </c>
      <c r="O209" s="266">
        <v>300000000</v>
      </c>
      <c r="P209" s="265" t="s">
        <v>440</v>
      </c>
      <c r="Q209" s="266">
        <v>336000000</v>
      </c>
      <c r="R209" s="265" t="s">
        <v>440</v>
      </c>
      <c r="S209" s="266">
        <v>345000000</v>
      </c>
      <c r="T209" s="265" t="s">
        <v>440</v>
      </c>
      <c r="U209" s="266">
        <v>350000000</v>
      </c>
    </row>
    <row r="210" spans="1:21" s="307" customFormat="1" ht="48">
      <c r="A210" s="258"/>
      <c r="B210" s="277"/>
      <c r="C210" s="277"/>
      <c r="D210" s="293"/>
      <c r="E210" s="279"/>
      <c r="F210" s="282"/>
      <c r="G210" s="270" t="s">
        <v>95</v>
      </c>
      <c r="H210" s="270" t="s">
        <v>96</v>
      </c>
      <c r="I210" s="264" t="s">
        <v>437</v>
      </c>
      <c r="J210" s="264" t="s">
        <v>437</v>
      </c>
      <c r="K210" s="266">
        <v>362000000</v>
      </c>
      <c r="L210" s="264" t="s">
        <v>437</v>
      </c>
      <c r="M210" s="266">
        <v>245000000</v>
      </c>
      <c r="N210" s="264" t="s">
        <v>437</v>
      </c>
      <c r="O210" s="266">
        <v>350000000</v>
      </c>
      <c r="P210" s="264" t="s">
        <v>437</v>
      </c>
      <c r="Q210" s="266">
        <v>392000000</v>
      </c>
      <c r="R210" s="264" t="s">
        <v>437</v>
      </c>
      <c r="S210" s="266">
        <v>400000000</v>
      </c>
      <c r="T210" s="264" t="s">
        <v>437</v>
      </c>
      <c r="U210" s="266">
        <v>450000000</v>
      </c>
    </row>
    <row r="211" spans="1:21" s="307" customFormat="1" ht="48">
      <c r="A211" s="258"/>
      <c r="B211" s="277"/>
      <c r="C211" s="277"/>
      <c r="D211" s="293"/>
      <c r="E211" s="279"/>
      <c r="F211" s="282"/>
      <c r="G211" s="270" t="s">
        <v>97</v>
      </c>
      <c r="H211" s="270" t="s">
        <v>98</v>
      </c>
      <c r="I211" s="264" t="s">
        <v>437</v>
      </c>
      <c r="J211" s="264" t="s">
        <v>437</v>
      </c>
      <c r="K211" s="266">
        <v>50000000</v>
      </c>
      <c r="L211" s="264" t="s">
        <v>437</v>
      </c>
      <c r="M211" s="266">
        <v>50000000</v>
      </c>
      <c r="N211" s="264" t="s">
        <v>437</v>
      </c>
      <c r="O211" s="266">
        <v>100000000</v>
      </c>
      <c r="P211" s="264" t="s">
        <v>437</v>
      </c>
      <c r="Q211" s="266">
        <v>112000000</v>
      </c>
      <c r="R211" s="264" t="s">
        <v>437</v>
      </c>
      <c r="S211" s="266">
        <v>125000000</v>
      </c>
      <c r="T211" s="264" t="s">
        <v>437</v>
      </c>
      <c r="U211" s="266">
        <v>150000000</v>
      </c>
    </row>
    <row r="212" spans="1:21" s="307" customFormat="1" ht="36">
      <c r="A212" s="258"/>
      <c r="B212" s="277"/>
      <c r="C212" s="277"/>
      <c r="D212" s="293"/>
      <c r="E212" s="279"/>
      <c r="F212" s="282"/>
      <c r="G212" s="270" t="s">
        <v>99</v>
      </c>
      <c r="H212" s="270" t="s">
        <v>100</v>
      </c>
      <c r="I212" s="264"/>
      <c r="J212" s="265"/>
      <c r="K212" s="266"/>
      <c r="L212" s="265" t="s">
        <v>436</v>
      </c>
      <c r="M212" s="266">
        <v>1500000000</v>
      </c>
      <c r="N212" s="265" t="s">
        <v>436</v>
      </c>
      <c r="O212" s="266">
        <v>200000000</v>
      </c>
      <c r="P212" s="265" t="s">
        <v>436</v>
      </c>
      <c r="Q212" s="266">
        <v>224000000</v>
      </c>
      <c r="R212" s="265" t="s">
        <v>436</v>
      </c>
      <c r="S212" s="266">
        <v>250000000</v>
      </c>
      <c r="T212" s="265" t="s">
        <v>436</v>
      </c>
      <c r="U212" s="266">
        <v>300000000</v>
      </c>
    </row>
    <row r="213" spans="1:21" s="307" customFormat="1" ht="48">
      <c r="A213" s="258"/>
      <c r="B213" s="277"/>
      <c r="C213" s="277"/>
      <c r="D213" s="293"/>
      <c r="E213" s="279"/>
      <c r="F213" s="282"/>
      <c r="G213" s="270" t="s">
        <v>101</v>
      </c>
      <c r="H213" s="270" t="s">
        <v>102</v>
      </c>
      <c r="I213" s="264" t="s">
        <v>433</v>
      </c>
      <c r="J213" s="264" t="s">
        <v>434</v>
      </c>
      <c r="K213" s="266">
        <v>785000000</v>
      </c>
      <c r="L213" s="264" t="s">
        <v>435</v>
      </c>
      <c r="M213" s="266">
        <v>550000000</v>
      </c>
      <c r="N213" s="265" t="s">
        <v>516</v>
      </c>
      <c r="O213" s="266">
        <v>4500000000</v>
      </c>
      <c r="P213" s="265" t="s">
        <v>516</v>
      </c>
      <c r="Q213" s="266">
        <v>2500000000</v>
      </c>
      <c r="R213" s="275" t="s">
        <v>437</v>
      </c>
      <c r="S213" s="266">
        <v>2500000000</v>
      </c>
      <c r="T213" s="275" t="s">
        <v>437</v>
      </c>
      <c r="U213" s="266">
        <v>2500000000</v>
      </c>
    </row>
    <row r="214" spans="1:21" s="307" customFormat="1" ht="48">
      <c r="A214" s="258"/>
      <c r="B214" s="277"/>
      <c r="C214" s="277"/>
      <c r="D214" s="293"/>
      <c r="E214" s="279"/>
      <c r="F214" s="282"/>
      <c r="G214" s="270" t="s">
        <v>103</v>
      </c>
      <c r="H214" s="270" t="s">
        <v>104</v>
      </c>
      <c r="I214" s="275" t="s">
        <v>437</v>
      </c>
      <c r="J214" s="275" t="s">
        <v>437</v>
      </c>
      <c r="K214" s="266">
        <v>400000000</v>
      </c>
      <c r="L214" s="275" t="s">
        <v>437</v>
      </c>
      <c r="M214" s="266">
        <v>400000000</v>
      </c>
      <c r="N214" s="275" t="s">
        <v>437</v>
      </c>
      <c r="O214" s="266">
        <v>400000000</v>
      </c>
      <c r="P214" s="275" t="s">
        <v>437</v>
      </c>
      <c r="Q214" s="266">
        <v>448000000</v>
      </c>
      <c r="R214" s="275" t="s">
        <v>437</v>
      </c>
      <c r="S214" s="266">
        <v>475000000</v>
      </c>
      <c r="T214" s="275" t="s">
        <v>437</v>
      </c>
      <c r="U214" s="266">
        <v>500000000</v>
      </c>
    </row>
    <row r="215" spans="1:21" s="307" customFormat="1" ht="48">
      <c r="A215" s="258"/>
      <c r="B215" s="277"/>
      <c r="C215" s="277"/>
      <c r="D215" s="293"/>
      <c r="E215" s="279"/>
      <c r="F215" s="282"/>
      <c r="G215" s="270" t="s">
        <v>105</v>
      </c>
      <c r="H215" s="270" t="s">
        <v>106</v>
      </c>
      <c r="I215" s="264"/>
      <c r="J215" s="276" t="s">
        <v>450</v>
      </c>
      <c r="K215" s="266">
        <v>200000000</v>
      </c>
      <c r="L215" s="276" t="s">
        <v>438</v>
      </c>
      <c r="M215" s="266">
        <v>50000000</v>
      </c>
      <c r="N215" s="276"/>
      <c r="O215" s="266"/>
      <c r="P215" s="276"/>
      <c r="Q215" s="266"/>
      <c r="R215" s="276"/>
      <c r="S215" s="266"/>
      <c r="T215" s="276"/>
      <c r="U215" s="266"/>
    </row>
    <row r="216" spans="1:21" s="307" customFormat="1" ht="48">
      <c r="A216" s="258"/>
      <c r="B216" s="277"/>
      <c r="C216" s="277"/>
      <c r="D216" s="293"/>
      <c r="E216" s="279"/>
      <c r="F216" s="282"/>
      <c r="G216" s="270" t="s">
        <v>107</v>
      </c>
      <c r="H216" s="270" t="s">
        <v>108</v>
      </c>
      <c r="I216" s="275" t="s">
        <v>444</v>
      </c>
      <c r="J216" s="275" t="s">
        <v>444</v>
      </c>
      <c r="K216" s="266">
        <v>400000000</v>
      </c>
      <c r="L216" s="275" t="s">
        <v>444</v>
      </c>
      <c r="M216" s="266">
        <v>350000000</v>
      </c>
      <c r="N216" s="275" t="s">
        <v>444</v>
      </c>
      <c r="O216" s="266">
        <v>250000000</v>
      </c>
      <c r="P216" s="275" t="s">
        <v>444</v>
      </c>
      <c r="Q216" s="266">
        <v>280000000</v>
      </c>
      <c r="R216" s="275" t="s">
        <v>444</v>
      </c>
      <c r="S216" s="266">
        <v>300000000</v>
      </c>
      <c r="T216" s="275" t="s">
        <v>444</v>
      </c>
      <c r="U216" s="266">
        <v>350000000</v>
      </c>
    </row>
    <row r="217" spans="1:21" s="307" customFormat="1" ht="48">
      <c r="A217" s="258"/>
      <c r="B217" s="277"/>
      <c r="C217" s="277"/>
      <c r="D217" s="293"/>
      <c r="E217" s="279"/>
      <c r="F217" s="282"/>
      <c r="G217" s="270" t="s">
        <v>109</v>
      </c>
      <c r="H217" s="270" t="s">
        <v>110</v>
      </c>
      <c r="I217" s="275"/>
      <c r="J217" s="276" t="s">
        <v>450</v>
      </c>
      <c r="K217" s="266">
        <v>450000000</v>
      </c>
      <c r="L217" s="276" t="s">
        <v>511</v>
      </c>
      <c r="M217" s="266">
        <v>100000000</v>
      </c>
      <c r="N217" s="276" t="s">
        <v>511</v>
      </c>
      <c r="O217" s="266">
        <v>275000000</v>
      </c>
      <c r="P217" s="276" t="s">
        <v>511</v>
      </c>
      <c r="Q217" s="266">
        <v>308000000</v>
      </c>
      <c r="R217" s="276" t="s">
        <v>511</v>
      </c>
      <c r="S217" s="266">
        <v>325000000</v>
      </c>
      <c r="T217" s="276" t="s">
        <v>511</v>
      </c>
      <c r="U217" s="266">
        <v>350000000</v>
      </c>
    </row>
    <row r="218" spans="1:21" s="307" customFormat="1" ht="36">
      <c r="A218" s="258"/>
      <c r="B218" s="277"/>
      <c r="C218" s="277"/>
      <c r="D218" s="293"/>
      <c r="E218" s="279"/>
      <c r="F218" s="282"/>
      <c r="G218" s="270" t="s">
        <v>111</v>
      </c>
      <c r="H218" s="270" t="s">
        <v>112</v>
      </c>
      <c r="I218" s="275" t="s">
        <v>444</v>
      </c>
      <c r="J218" s="275" t="s">
        <v>444</v>
      </c>
      <c r="K218" s="266">
        <v>349029000</v>
      </c>
      <c r="L218" s="275" t="s">
        <v>510</v>
      </c>
      <c r="M218" s="266">
        <v>75000000</v>
      </c>
      <c r="N218" s="275" t="s">
        <v>510</v>
      </c>
      <c r="O218" s="266">
        <v>500000000</v>
      </c>
      <c r="P218" s="275" t="s">
        <v>510</v>
      </c>
      <c r="Q218" s="266">
        <v>560000000</v>
      </c>
      <c r="R218" s="275" t="s">
        <v>510</v>
      </c>
      <c r="S218" s="266">
        <v>575000000</v>
      </c>
      <c r="T218" s="275" t="s">
        <v>510</v>
      </c>
      <c r="U218" s="266">
        <v>600000000</v>
      </c>
    </row>
    <row r="219" spans="1:21" s="307" customFormat="1" ht="36">
      <c r="A219" s="258"/>
      <c r="B219" s="277"/>
      <c r="C219" s="277"/>
      <c r="D219" s="293"/>
      <c r="E219" s="279"/>
      <c r="F219" s="282"/>
      <c r="G219" s="283" t="s">
        <v>753</v>
      </c>
      <c r="H219" s="263"/>
      <c r="I219" s="264"/>
      <c r="J219" s="265"/>
      <c r="K219" s="266"/>
      <c r="L219" s="265"/>
      <c r="M219" s="266"/>
      <c r="N219" s="265"/>
      <c r="O219" s="266"/>
      <c r="P219" s="265"/>
      <c r="Q219" s="266"/>
      <c r="R219" s="265"/>
      <c r="S219" s="266"/>
      <c r="T219" s="265"/>
      <c r="U219" s="266"/>
    </row>
    <row r="220" spans="1:21" s="307" customFormat="1" ht="36">
      <c r="A220" s="258"/>
      <c r="B220" s="277"/>
      <c r="C220" s="277"/>
      <c r="D220" s="293"/>
      <c r="E220" s="279"/>
      <c r="F220" s="282"/>
      <c r="G220" s="274" t="s">
        <v>114</v>
      </c>
      <c r="H220" s="270" t="s">
        <v>115</v>
      </c>
      <c r="I220" s="275" t="s">
        <v>437</v>
      </c>
      <c r="J220" s="275" t="s">
        <v>437</v>
      </c>
      <c r="K220" s="266">
        <v>250000000</v>
      </c>
      <c r="L220" s="276" t="s">
        <v>450</v>
      </c>
      <c r="M220" s="266">
        <v>250000000</v>
      </c>
      <c r="N220" s="276" t="s">
        <v>450</v>
      </c>
      <c r="O220" s="266">
        <v>250000000</v>
      </c>
      <c r="P220" s="276" t="s">
        <v>450</v>
      </c>
      <c r="Q220" s="266">
        <v>267500000</v>
      </c>
      <c r="R220" s="276" t="s">
        <v>450</v>
      </c>
      <c r="S220" s="266">
        <v>300000000</v>
      </c>
      <c r="T220" s="276" t="s">
        <v>450</v>
      </c>
      <c r="U220" s="266">
        <v>350000000</v>
      </c>
    </row>
    <row r="221" spans="1:21" s="307" customFormat="1" ht="24">
      <c r="A221" s="258"/>
      <c r="B221" s="277"/>
      <c r="C221" s="277"/>
      <c r="D221" s="293"/>
      <c r="E221" s="279"/>
      <c r="F221" s="282"/>
      <c r="G221" s="283" t="s">
        <v>755</v>
      </c>
      <c r="H221" s="270"/>
      <c r="I221" s="264"/>
      <c r="J221" s="265"/>
      <c r="K221" s="266"/>
      <c r="L221" s="265"/>
      <c r="M221" s="266"/>
      <c r="N221" s="264"/>
      <c r="O221" s="266"/>
      <c r="P221" s="264"/>
      <c r="Q221" s="266"/>
      <c r="R221" s="264"/>
      <c r="S221" s="266"/>
      <c r="T221" s="264"/>
      <c r="U221" s="266"/>
    </row>
    <row r="222" spans="1:21" s="307" customFormat="1" ht="36">
      <c r="A222" s="258"/>
      <c r="B222" s="277"/>
      <c r="C222" s="277"/>
      <c r="D222" s="293"/>
      <c r="E222" s="289"/>
      <c r="F222" s="345"/>
      <c r="G222" s="270" t="s">
        <v>117</v>
      </c>
      <c r="H222" s="270" t="s">
        <v>118</v>
      </c>
      <c r="I222" s="276" t="s">
        <v>508</v>
      </c>
      <c r="J222" s="276" t="s">
        <v>508</v>
      </c>
      <c r="K222" s="266">
        <v>175000000</v>
      </c>
      <c r="L222" s="276" t="s">
        <v>509</v>
      </c>
      <c r="M222" s="266">
        <v>75000000</v>
      </c>
      <c r="N222" s="276" t="s">
        <v>509</v>
      </c>
      <c r="O222" s="266">
        <v>75000000</v>
      </c>
      <c r="P222" s="276" t="s">
        <v>509</v>
      </c>
      <c r="Q222" s="266">
        <v>80250000</v>
      </c>
      <c r="R222" s="276" t="s">
        <v>509</v>
      </c>
      <c r="S222" s="266">
        <v>85000000</v>
      </c>
      <c r="T222" s="276" t="s">
        <v>509</v>
      </c>
      <c r="U222" s="266">
        <v>95000000</v>
      </c>
    </row>
    <row r="223" spans="1:21" s="307" customFormat="1" ht="36">
      <c r="A223" s="258"/>
      <c r="B223" s="277"/>
      <c r="C223" s="277"/>
      <c r="D223" s="293"/>
      <c r="E223" s="279"/>
      <c r="F223" s="345"/>
      <c r="G223" s="270" t="s">
        <v>119</v>
      </c>
      <c r="H223" s="270" t="s">
        <v>118</v>
      </c>
      <c r="I223" s="264"/>
      <c r="J223" s="265"/>
      <c r="K223" s="266"/>
      <c r="L223" s="276" t="s">
        <v>507</v>
      </c>
      <c r="M223" s="266">
        <v>50000000</v>
      </c>
      <c r="N223" s="276" t="s">
        <v>507</v>
      </c>
      <c r="O223" s="266">
        <v>50000000</v>
      </c>
      <c r="P223" s="276" t="s">
        <v>507</v>
      </c>
      <c r="Q223" s="266">
        <v>53500000</v>
      </c>
      <c r="R223" s="276" t="s">
        <v>507</v>
      </c>
      <c r="S223" s="266">
        <v>55000000</v>
      </c>
      <c r="T223" s="276" t="s">
        <v>507</v>
      </c>
      <c r="U223" s="266">
        <v>65000000</v>
      </c>
    </row>
    <row r="224" spans="1:21" s="307" customFormat="1" ht="24">
      <c r="A224" s="258"/>
      <c r="B224" s="277"/>
      <c r="C224" s="277"/>
      <c r="D224" s="293"/>
      <c r="E224" s="279"/>
      <c r="F224" s="282"/>
      <c r="G224" s="294" t="s">
        <v>751</v>
      </c>
      <c r="H224" s="263"/>
      <c r="I224" s="264"/>
      <c r="J224" s="265"/>
      <c r="K224" s="266"/>
      <c r="L224" s="265"/>
      <c r="M224" s="266"/>
      <c r="N224" s="265"/>
      <c r="O224" s="266"/>
      <c r="P224" s="265"/>
      <c r="Q224" s="266"/>
      <c r="R224" s="265"/>
      <c r="S224" s="266"/>
      <c r="T224" s="265"/>
      <c r="U224" s="266"/>
    </row>
    <row r="225" spans="1:21" s="307" customFormat="1" ht="36">
      <c r="A225" s="258"/>
      <c r="B225" s="277"/>
      <c r="C225" s="277"/>
      <c r="D225" s="293"/>
      <c r="E225" s="289"/>
      <c r="F225" s="345"/>
      <c r="G225" s="270" t="s">
        <v>560</v>
      </c>
      <c r="H225" s="270" t="s">
        <v>561</v>
      </c>
      <c r="I225" s="275"/>
      <c r="J225" s="265"/>
      <c r="K225" s="266"/>
      <c r="L225" s="265"/>
      <c r="M225" s="266"/>
      <c r="N225" s="265" t="s">
        <v>450</v>
      </c>
      <c r="O225" s="266">
        <v>250000000</v>
      </c>
      <c r="P225" s="265" t="s">
        <v>450</v>
      </c>
      <c r="Q225" s="266">
        <v>267500000</v>
      </c>
      <c r="R225" s="265" t="s">
        <v>450</v>
      </c>
      <c r="S225" s="266">
        <v>275000000</v>
      </c>
      <c r="T225" s="265" t="s">
        <v>450</v>
      </c>
      <c r="U225" s="266">
        <v>280000000</v>
      </c>
    </row>
    <row r="226" spans="1:21" s="307" customFormat="1" ht="60">
      <c r="A226" s="258"/>
      <c r="B226" s="277"/>
      <c r="C226" s="277"/>
      <c r="D226" s="293"/>
      <c r="E226" s="279"/>
      <c r="F226" s="345"/>
      <c r="G226" s="270" t="s">
        <v>558</v>
      </c>
      <c r="H226" s="270" t="s">
        <v>323</v>
      </c>
      <c r="I226" s="275"/>
      <c r="J226" s="265"/>
      <c r="K226" s="266"/>
      <c r="L226" s="265"/>
      <c r="M226" s="266"/>
      <c r="N226" s="265" t="s">
        <v>559</v>
      </c>
      <c r="O226" s="266">
        <v>750000000</v>
      </c>
      <c r="P226" s="265" t="s">
        <v>559</v>
      </c>
      <c r="Q226" s="266">
        <v>802500000</v>
      </c>
      <c r="R226" s="265" t="s">
        <v>559</v>
      </c>
      <c r="S226" s="266">
        <v>825000000</v>
      </c>
      <c r="T226" s="265" t="s">
        <v>559</v>
      </c>
      <c r="U226" s="266">
        <v>850000000</v>
      </c>
    </row>
    <row r="227" spans="1:21" s="307" customFormat="1" ht="36">
      <c r="A227" s="258"/>
      <c r="B227" s="277"/>
      <c r="C227" s="277"/>
      <c r="D227" s="293"/>
      <c r="E227" s="279"/>
      <c r="F227" s="282"/>
      <c r="G227" s="270" t="s">
        <v>526</v>
      </c>
      <c r="H227" s="270" t="s">
        <v>527</v>
      </c>
      <c r="I227" s="275"/>
      <c r="J227" s="265"/>
      <c r="K227" s="266"/>
      <c r="L227" s="265"/>
      <c r="M227" s="266"/>
      <c r="N227" s="265" t="s">
        <v>450</v>
      </c>
      <c r="O227" s="266">
        <v>250000000</v>
      </c>
      <c r="P227" s="265" t="s">
        <v>450</v>
      </c>
      <c r="Q227" s="266">
        <v>267500000</v>
      </c>
      <c r="R227" s="265" t="s">
        <v>450</v>
      </c>
      <c r="S227" s="266">
        <v>275000000</v>
      </c>
      <c r="T227" s="265" t="s">
        <v>450</v>
      </c>
      <c r="U227" s="266">
        <v>300000000</v>
      </c>
    </row>
    <row r="228" spans="1:21" s="307" customFormat="1" ht="48">
      <c r="A228" s="258"/>
      <c r="B228" s="277"/>
      <c r="C228" s="277"/>
      <c r="D228" s="293"/>
      <c r="E228" s="279"/>
      <c r="F228" s="282"/>
      <c r="G228" s="270" t="s">
        <v>318</v>
      </c>
      <c r="H228" s="270" t="s">
        <v>319</v>
      </c>
      <c r="I228" s="275" t="s">
        <v>450</v>
      </c>
      <c r="J228" s="265" t="s">
        <v>450</v>
      </c>
      <c r="K228" s="266">
        <v>994800000</v>
      </c>
      <c r="L228" s="265" t="s">
        <v>450</v>
      </c>
      <c r="M228" s="266">
        <v>450000000</v>
      </c>
      <c r="N228" s="265"/>
      <c r="O228" s="266"/>
      <c r="P228" s="265"/>
      <c r="Q228" s="266"/>
      <c r="R228" s="265"/>
      <c r="S228" s="266"/>
      <c r="T228" s="265"/>
      <c r="U228" s="266"/>
    </row>
    <row r="229" spans="1:21" s="307" customFormat="1" ht="48">
      <c r="A229" s="258"/>
      <c r="B229" s="277"/>
      <c r="C229" s="277"/>
      <c r="D229" s="293"/>
      <c r="E229" s="279"/>
      <c r="F229" s="282"/>
      <c r="G229" s="270" t="s">
        <v>523</v>
      </c>
      <c r="H229" s="270" t="s">
        <v>319</v>
      </c>
      <c r="I229" s="275"/>
      <c r="J229" s="265"/>
      <c r="K229" s="266"/>
      <c r="L229" s="265"/>
      <c r="M229" s="266"/>
      <c r="N229" s="265" t="s">
        <v>450</v>
      </c>
      <c r="O229" s="266">
        <v>450000000</v>
      </c>
      <c r="P229" s="265" t="s">
        <v>450</v>
      </c>
      <c r="Q229" s="266">
        <v>481500000</v>
      </c>
      <c r="R229" s="265" t="s">
        <v>450</v>
      </c>
      <c r="S229" s="266">
        <v>495000000</v>
      </c>
      <c r="T229" s="265" t="s">
        <v>450</v>
      </c>
      <c r="U229" s="266">
        <v>500000000</v>
      </c>
    </row>
    <row r="230" spans="1:21" s="307" customFormat="1" ht="48">
      <c r="A230" s="258"/>
      <c r="B230" s="277"/>
      <c r="C230" s="277"/>
      <c r="D230" s="293"/>
      <c r="E230" s="279"/>
      <c r="F230" s="282"/>
      <c r="G230" s="270" t="s">
        <v>320</v>
      </c>
      <c r="H230" s="270" t="s">
        <v>321</v>
      </c>
      <c r="I230" s="265" t="s">
        <v>437</v>
      </c>
      <c r="J230" s="265" t="s">
        <v>437</v>
      </c>
      <c r="K230" s="266">
        <v>800000000</v>
      </c>
      <c r="L230" s="265" t="s">
        <v>437</v>
      </c>
      <c r="M230" s="266">
        <v>350000000</v>
      </c>
      <c r="N230" s="265" t="s">
        <v>437</v>
      </c>
      <c r="O230" s="266">
        <v>350000000</v>
      </c>
      <c r="P230" s="265" t="s">
        <v>437</v>
      </c>
      <c r="Q230" s="266">
        <v>374500000</v>
      </c>
      <c r="R230" s="265" t="s">
        <v>437</v>
      </c>
      <c r="S230" s="266">
        <v>385000000</v>
      </c>
      <c r="T230" s="265" t="s">
        <v>437</v>
      </c>
      <c r="U230" s="266">
        <v>400000000</v>
      </c>
    </row>
    <row r="231" spans="1:21" s="307" customFormat="1" ht="71.25" customHeight="1">
      <c r="A231" s="258"/>
      <c r="B231" s="277"/>
      <c r="C231" s="277"/>
      <c r="D231" s="293"/>
      <c r="E231" s="279"/>
      <c r="F231" s="282"/>
      <c r="G231" s="270" t="s">
        <v>322</v>
      </c>
      <c r="H231" s="270" t="s">
        <v>323</v>
      </c>
      <c r="I231" s="275"/>
      <c r="J231" s="265" t="s">
        <v>452</v>
      </c>
      <c r="K231" s="266">
        <v>150000000</v>
      </c>
      <c r="L231" s="265" t="s">
        <v>452</v>
      </c>
      <c r="M231" s="266">
        <v>75000000</v>
      </c>
      <c r="N231" s="265" t="s">
        <v>452</v>
      </c>
      <c r="O231" s="266">
        <v>750000000</v>
      </c>
      <c r="P231" s="265" t="s">
        <v>452</v>
      </c>
      <c r="Q231" s="266">
        <v>802500000</v>
      </c>
      <c r="R231" s="265" t="s">
        <v>452</v>
      </c>
      <c r="S231" s="266">
        <v>810000000</v>
      </c>
      <c r="T231" s="265" t="s">
        <v>452</v>
      </c>
      <c r="U231" s="266">
        <v>825000000</v>
      </c>
    </row>
    <row r="232" spans="1:21" s="307" customFormat="1" ht="48">
      <c r="A232" s="258"/>
      <c r="B232" s="277"/>
      <c r="C232" s="277"/>
      <c r="D232" s="293"/>
      <c r="E232" s="279"/>
      <c r="F232" s="282"/>
      <c r="G232" s="270" t="s">
        <v>520</v>
      </c>
      <c r="H232" s="270" t="s">
        <v>521</v>
      </c>
      <c r="I232" s="275"/>
      <c r="J232" s="265"/>
      <c r="K232" s="266"/>
      <c r="L232" s="265" t="s">
        <v>522</v>
      </c>
      <c r="M232" s="266">
        <v>2309412200</v>
      </c>
      <c r="N232" s="265"/>
      <c r="O232" s="266"/>
      <c r="P232" s="265"/>
      <c r="Q232" s="266"/>
      <c r="R232" s="265"/>
      <c r="S232" s="266"/>
      <c r="T232" s="265"/>
      <c r="U232" s="266"/>
    </row>
    <row r="233" spans="1:21" s="307" customFormat="1" ht="36">
      <c r="A233" s="258"/>
      <c r="B233" s="277"/>
      <c r="C233" s="277"/>
      <c r="D233" s="293"/>
      <c r="E233" s="279"/>
      <c r="F233" s="282"/>
      <c r="G233" s="270" t="s">
        <v>324</v>
      </c>
      <c r="H233" s="270" t="s">
        <v>325</v>
      </c>
      <c r="I233" s="264" t="s">
        <v>437</v>
      </c>
      <c r="J233" s="264" t="s">
        <v>437</v>
      </c>
      <c r="K233" s="266">
        <v>121740000</v>
      </c>
      <c r="L233" s="264" t="s">
        <v>437</v>
      </c>
      <c r="M233" s="266">
        <v>106844600</v>
      </c>
      <c r="N233" s="264" t="s">
        <v>438</v>
      </c>
      <c r="O233" s="266">
        <v>106844600</v>
      </c>
      <c r="P233" s="264" t="s">
        <v>438</v>
      </c>
      <c r="Q233" s="266">
        <v>114323722</v>
      </c>
      <c r="R233" s="264" t="s">
        <v>438</v>
      </c>
      <c r="S233" s="266">
        <v>125000000</v>
      </c>
      <c r="T233" s="264" t="s">
        <v>438</v>
      </c>
      <c r="U233" s="266">
        <v>150000000</v>
      </c>
    </row>
    <row r="234" spans="1:21" s="307" customFormat="1" ht="36">
      <c r="A234" s="258"/>
      <c r="B234" s="277"/>
      <c r="C234" s="277"/>
      <c r="D234" s="293"/>
      <c r="E234" s="279"/>
      <c r="F234" s="282"/>
      <c r="G234" s="270" t="s">
        <v>326</v>
      </c>
      <c r="H234" s="270" t="s">
        <v>327</v>
      </c>
      <c r="I234" s="264" t="s">
        <v>450</v>
      </c>
      <c r="J234" s="264" t="s">
        <v>450</v>
      </c>
      <c r="K234" s="266">
        <v>250000000</v>
      </c>
      <c r="L234" s="264" t="s">
        <v>517</v>
      </c>
      <c r="M234" s="266">
        <v>328000000</v>
      </c>
      <c r="N234" s="265" t="s">
        <v>450</v>
      </c>
      <c r="O234" s="266">
        <v>225000000</v>
      </c>
      <c r="P234" s="265" t="s">
        <v>450</v>
      </c>
      <c r="Q234" s="266">
        <v>350960000</v>
      </c>
      <c r="R234" s="265" t="s">
        <v>450</v>
      </c>
      <c r="S234" s="266">
        <v>375000000</v>
      </c>
      <c r="T234" s="265" t="s">
        <v>450</v>
      </c>
      <c r="U234" s="266">
        <v>400000000</v>
      </c>
    </row>
    <row r="235" spans="1:21" s="307" customFormat="1" ht="48">
      <c r="A235" s="258"/>
      <c r="B235" s="277"/>
      <c r="C235" s="277"/>
      <c r="D235" s="293"/>
      <c r="E235" s="279"/>
      <c r="F235" s="282"/>
      <c r="G235" s="270" t="s">
        <v>328</v>
      </c>
      <c r="H235" s="270" t="s">
        <v>329</v>
      </c>
      <c r="I235" s="264"/>
      <c r="J235" s="265" t="s">
        <v>450</v>
      </c>
      <c r="K235" s="266">
        <v>125000000</v>
      </c>
      <c r="L235" s="265" t="s">
        <v>450</v>
      </c>
      <c r="M235" s="266">
        <v>175000000</v>
      </c>
      <c r="N235" s="265" t="s">
        <v>450</v>
      </c>
      <c r="O235" s="266">
        <v>250000000</v>
      </c>
      <c r="P235" s="265" t="s">
        <v>450</v>
      </c>
      <c r="Q235" s="266">
        <v>267500000</v>
      </c>
      <c r="R235" s="265" t="s">
        <v>450</v>
      </c>
      <c r="S235" s="266">
        <v>275000000</v>
      </c>
      <c r="T235" s="265" t="s">
        <v>450</v>
      </c>
      <c r="U235" s="266">
        <v>300000000</v>
      </c>
    </row>
    <row r="236" spans="1:23" s="307" customFormat="1" ht="42.75" customHeight="1">
      <c r="A236" s="258"/>
      <c r="B236" s="277"/>
      <c r="C236" s="277"/>
      <c r="D236" s="293"/>
      <c r="E236" s="279"/>
      <c r="F236" s="282"/>
      <c r="G236" s="270" t="s">
        <v>330</v>
      </c>
      <c r="H236" s="270" t="s">
        <v>331</v>
      </c>
      <c r="I236" s="264"/>
      <c r="J236" s="265" t="s">
        <v>450</v>
      </c>
      <c r="K236" s="266">
        <v>350000000</v>
      </c>
      <c r="L236" s="265" t="s">
        <v>485</v>
      </c>
      <c r="M236" s="266">
        <v>75000000</v>
      </c>
      <c r="N236" s="265" t="s">
        <v>450</v>
      </c>
      <c r="O236" s="266">
        <v>75000000</v>
      </c>
      <c r="P236" s="265" t="s">
        <v>450</v>
      </c>
      <c r="Q236" s="266">
        <v>107000000</v>
      </c>
      <c r="R236" s="265" t="s">
        <v>450</v>
      </c>
      <c r="S236" s="266">
        <v>125000000</v>
      </c>
      <c r="T236" s="265" t="s">
        <v>450</v>
      </c>
      <c r="U236" s="266">
        <v>150000000</v>
      </c>
      <c r="W236" s="307">
        <v>67</v>
      </c>
    </row>
    <row r="237" spans="1:23" s="307" customFormat="1" ht="36">
      <c r="A237" s="258"/>
      <c r="B237" s="277"/>
      <c r="C237" s="277"/>
      <c r="D237" s="293"/>
      <c r="E237" s="279"/>
      <c r="F237" s="282"/>
      <c r="G237" s="270" t="s">
        <v>567</v>
      </c>
      <c r="H237" s="271" t="s">
        <v>568</v>
      </c>
      <c r="I237" s="318"/>
      <c r="J237" s="265"/>
      <c r="K237" s="266"/>
      <c r="L237" s="265"/>
      <c r="M237" s="266"/>
      <c r="N237" s="265" t="s">
        <v>507</v>
      </c>
      <c r="O237" s="266">
        <v>500000000</v>
      </c>
      <c r="P237" s="265" t="s">
        <v>507</v>
      </c>
      <c r="Q237" s="266">
        <v>535000000</v>
      </c>
      <c r="R237" s="265" t="s">
        <v>507</v>
      </c>
      <c r="S237" s="266">
        <v>550000000</v>
      </c>
      <c r="T237" s="265" t="s">
        <v>507</v>
      </c>
      <c r="U237" s="266">
        <v>575000000</v>
      </c>
      <c r="W237" s="307">
        <v>12</v>
      </c>
    </row>
    <row r="238" spans="1:23" s="307" customFormat="1" ht="36">
      <c r="A238" s="258"/>
      <c r="B238" s="277"/>
      <c r="C238" s="277"/>
      <c r="D238" s="293"/>
      <c r="E238" s="279"/>
      <c r="F238" s="282"/>
      <c r="G238" s="270" t="s">
        <v>334</v>
      </c>
      <c r="H238" s="270" t="s">
        <v>335</v>
      </c>
      <c r="I238" s="265" t="s">
        <v>450</v>
      </c>
      <c r="J238" s="265" t="s">
        <v>450</v>
      </c>
      <c r="K238" s="266">
        <v>655500000</v>
      </c>
      <c r="L238" s="265" t="s">
        <v>450</v>
      </c>
      <c r="M238" s="266">
        <v>650000000</v>
      </c>
      <c r="N238" s="265" t="s">
        <v>450</v>
      </c>
      <c r="O238" s="266">
        <v>783472000</v>
      </c>
      <c r="P238" s="265" t="s">
        <v>450</v>
      </c>
      <c r="Q238" s="266">
        <v>850000000</v>
      </c>
      <c r="R238" s="265" t="s">
        <v>450</v>
      </c>
      <c r="S238" s="266">
        <v>875000000</v>
      </c>
      <c r="T238" s="265" t="s">
        <v>450</v>
      </c>
      <c r="U238" s="266">
        <v>900000000</v>
      </c>
      <c r="W238" s="307">
        <f>W236+W237</f>
        <v>79</v>
      </c>
    </row>
    <row r="239" spans="1:21" s="307" customFormat="1" ht="36">
      <c r="A239" s="295"/>
      <c r="B239" s="296"/>
      <c r="C239" s="296"/>
      <c r="D239" s="297"/>
      <c r="E239" s="298"/>
      <c r="F239" s="299"/>
      <c r="G239" s="270" t="s">
        <v>483</v>
      </c>
      <c r="H239" s="270" t="s">
        <v>484</v>
      </c>
      <c r="I239" s="265"/>
      <c r="J239" s="265"/>
      <c r="K239" s="266"/>
      <c r="L239" s="265" t="s">
        <v>450</v>
      </c>
      <c r="M239" s="266">
        <v>450000000</v>
      </c>
      <c r="N239" s="265"/>
      <c r="O239" s="266"/>
      <c r="P239" s="265"/>
      <c r="Q239" s="266"/>
      <c r="R239" s="265"/>
      <c r="S239" s="266"/>
      <c r="T239" s="265"/>
      <c r="U239" s="266"/>
    </row>
  </sheetData>
  <sheetProtection/>
  <mergeCells count="24">
    <mergeCell ref="B1:U1"/>
    <mergeCell ref="B2:U2"/>
    <mergeCell ref="B3:U3"/>
    <mergeCell ref="D4:G4"/>
    <mergeCell ref="A6:B8"/>
    <mergeCell ref="D6:D8"/>
    <mergeCell ref="C6:C8"/>
    <mergeCell ref="F222:F223"/>
    <mergeCell ref="J6:U6"/>
    <mergeCell ref="L7:M7"/>
    <mergeCell ref="N7:O7"/>
    <mergeCell ref="P7:Q7"/>
    <mergeCell ref="F225:F226"/>
    <mergeCell ref="R7:S7"/>
    <mergeCell ref="T7:U7"/>
    <mergeCell ref="B126:B133"/>
    <mergeCell ref="D126:D133"/>
    <mergeCell ref="F138:F139"/>
    <mergeCell ref="J7:K7"/>
    <mergeCell ref="E6:F8"/>
    <mergeCell ref="G6:G8"/>
    <mergeCell ref="H6:H8"/>
    <mergeCell ref="I6:I8"/>
    <mergeCell ref="B9:B11"/>
  </mergeCells>
  <printOptions/>
  <pageMargins left="0.12" right="0.118110236220472" top="0.393700787401575" bottom="0.393700787401575" header="0.31496062992126" footer="0.31496062992126"/>
  <pageSetup orientation="landscape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140" zoomScaleNormal="140" zoomScalePageLayoutView="0" workbookViewId="0" topLeftCell="A3">
      <selection activeCell="A4" sqref="A4:C5"/>
    </sheetView>
  </sheetViews>
  <sheetFormatPr defaultColWidth="9.140625" defaultRowHeight="15"/>
  <cols>
    <col min="1" max="1" width="6.7109375" style="236" customWidth="1"/>
    <col min="2" max="2" width="29.00390625" style="236" customWidth="1"/>
    <col min="3" max="16384" width="9.140625" style="236" customWidth="1"/>
  </cols>
  <sheetData>
    <row r="1" spans="1:9" ht="15">
      <c r="A1" s="341" t="s">
        <v>810</v>
      </c>
      <c r="B1" s="342"/>
      <c r="C1" s="342"/>
      <c r="D1" s="342"/>
      <c r="E1" s="342"/>
      <c r="F1" s="342"/>
      <c r="G1" s="342"/>
      <c r="H1" s="342"/>
      <c r="I1" s="342"/>
    </row>
    <row r="2" spans="1:9" ht="15">
      <c r="A2" s="341" t="s">
        <v>811</v>
      </c>
      <c r="B2" s="342"/>
      <c r="C2" s="342"/>
      <c r="D2" s="342"/>
      <c r="E2" s="342"/>
      <c r="F2" s="342"/>
      <c r="G2" s="342"/>
      <c r="H2" s="342"/>
      <c r="I2" s="342"/>
    </row>
    <row r="3" spans="1:9" ht="15">
      <c r="A3" s="237"/>
      <c r="B3" s="238"/>
      <c r="C3" s="238"/>
      <c r="D3" s="238"/>
      <c r="E3" s="238"/>
      <c r="F3" s="238"/>
      <c r="G3" s="238"/>
      <c r="H3" s="238"/>
      <c r="I3" s="238"/>
    </row>
    <row r="4" spans="1:9" ht="16.5">
      <c r="A4" s="343" t="s">
        <v>812</v>
      </c>
      <c r="B4" s="343" t="s">
        <v>815</v>
      </c>
      <c r="C4" s="343" t="s">
        <v>816</v>
      </c>
      <c r="D4" s="343" t="s">
        <v>817</v>
      </c>
      <c r="E4" s="343"/>
      <c r="F4" s="343"/>
      <c r="G4" s="343"/>
      <c r="H4" s="343"/>
      <c r="I4" s="343"/>
    </row>
    <row r="5" spans="1:9" ht="16.5">
      <c r="A5" s="343"/>
      <c r="B5" s="343"/>
      <c r="C5" s="343"/>
      <c r="D5" s="246">
        <v>2016</v>
      </c>
      <c r="E5" s="246">
        <v>2017</v>
      </c>
      <c r="F5" s="246">
        <v>2018</v>
      </c>
      <c r="G5" s="246">
        <v>2019</v>
      </c>
      <c r="H5" s="246">
        <v>2020</v>
      </c>
      <c r="I5" s="246">
        <v>2021</v>
      </c>
    </row>
    <row r="6" spans="1:9" ht="16.5">
      <c r="A6" s="247"/>
      <c r="B6" s="248"/>
      <c r="C6" s="248"/>
      <c r="D6" s="248"/>
      <c r="E6" s="248"/>
      <c r="F6" s="248"/>
      <c r="G6" s="248"/>
      <c r="H6" s="248"/>
      <c r="I6" s="248"/>
    </row>
    <row r="7" spans="1:9" ht="16.5">
      <c r="A7" s="358">
        <v>1</v>
      </c>
      <c r="B7" s="244" t="s">
        <v>28</v>
      </c>
      <c r="C7" s="243">
        <v>100</v>
      </c>
      <c r="D7" s="243">
        <v>100</v>
      </c>
      <c r="E7" s="243">
        <v>100</v>
      </c>
      <c r="F7" s="243">
        <v>100</v>
      </c>
      <c r="G7" s="243">
        <v>100</v>
      </c>
      <c r="H7" s="243">
        <v>100</v>
      </c>
      <c r="I7" s="243">
        <v>100</v>
      </c>
    </row>
    <row r="8" spans="1:9" ht="16.5">
      <c r="A8" s="359"/>
      <c r="B8" s="244" t="s">
        <v>32</v>
      </c>
      <c r="C8" s="243">
        <v>90</v>
      </c>
      <c r="D8" s="243">
        <v>90</v>
      </c>
      <c r="E8" s="243">
        <v>92</v>
      </c>
      <c r="F8" s="243">
        <v>95.5</v>
      </c>
      <c r="G8" s="243">
        <v>97.5</v>
      </c>
      <c r="H8" s="243">
        <v>99</v>
      </c>
      <c r="I8" s="243">
        <v>100</v>
      </c>
    </row>
    <row r="9" spans="1:9" ht="16.5">
      <c r="A9" s="359"/>
      <c r="B9" s="244" t="s">
        <v>29</v>
      </c>
      <c r="C9" s="243">
        <v>0.2</v>
      </c>
      <c r="D9" s="243">
        <v>0.2</v>
      </c>
      <c r="E9" s="243">
        <v>0.15</v>
      </c>
      <c r="F9" s="243">
        <v>0.12</v>
      </c>
      <c r="G9" s="243">
        <v>0.08</v>
      </c>
      <c r="H9" s="243">
        <v>0.05</v>
      </c>
      <c r="I9" s="243">
        <v>0.03</v>
      </c>
    </row>
    <row r="10" spans="1:9" ht="16.5">
      <c r="A10" s="359"/>
      <c r="B10" s="240" t="s">
        <v>868</v>
      </c>
      <c r="C10" s="243">
        <v>64</v>
      </c>
      <c r="D10" s="243">
        <v>65</v>
      </c>
      <c r="E10" s="243">
        <v>68</v>
      </c>
      <c r="F10" s="243">
        <v>70</v>
      </c>
      <c r="G10" s="243">
        <v>70</v>
      </c>
      <c r="H10" s="243">
        <v>75</v>
      </c>
      <c r="I10" s="243">
        <v>80</v>
      </c>
    </row>
    <row r="11" spans="1:9" ht="33">
      <c r="A11" s="359"/>
      <c r="B11" s="240" t="s">
        <v>801</v>
      </c>
      <c r="C11" s="243">
        <v>22</v>
      </c>
      <c r="D11" s="243">
        <v>20</v>
      </c>
      <c r="E11" s="243">
        <v>18</v>
      </c>
      <c r="F11" s="243">
        <v>17</v>
      </c>
      <c r="G11" s="243">
        <v>15</v>
      </c>
      <c r="H11" s="243">
        <v>12</v>
      </c>
      <c r="I11" s="243">
        <v>10</v>
      </c>
    </row>
    <row r="12" spans="1:9" ht="33">
      <c r="A12" s="359"/>
      <c r="B12" s="240" t="s">
        <v>760</v>
      </c>
      <c r="C12" s="243">
        <v>45</v>
      </c>
      <c r="D12" s="243">
        <v>49.5</v>
      </c>
      <c r="E12" s="243">
        <v>52.6</v>
      </c>
      <c r="F12" s="243">
        <v>70</v>
      </c>
      <c r="G12" s="243">
        <v>75</v>
      </c>
      <c r="H12" s="243">
        <v>80</v>
      </c>
      <c r="I12" s="243">
        <v>90</v>
      </c>
    </row>
    <row r="13" spans="1:9" ht="49.5">
      <c r="A13" s="360"/>
      <c r="B13" s="240" t="s">
        <v>802</v>
      </c>
      <c r="C13" s="243">
        <v>95</v>
      </c>
      <c r="D13" s="243">
        <v>95</v>
      </c>
      <c r="E13" s="243">
        <v>89</v>
      </c>
      <c r="F13" s="243">
        <v>95</v>
      </c>
      <c r="G13" s="243">
        <v>99.5</v>
      </c>
      <c r="H13" s="243">
        <v>100</v>
      </c>
      <c r="I13" s="243">
        <v>100</v>
      </c>
    </row>
    <row r="14" spans="1:10" ht="33" customHeight="1">
      <c r="A14" s="357" t="s">
        <v>824</v>
      </c>
      <c r="B14" s="240" t="s">
        <v>756</v>
      </c>
      <c r="C14" s="241" t="s">
        <v>818</v>
      </c>
      <c r="D14" s="241" t="s">
        <v>818</v>
      </c>
      <c r="E14" s="241" t="s">
        <v>819</v>
      </c>
      <c r="F14" s="241" t="s">
        <v>820</v>
      </c>
      <c r="G14" s="241" t="s">
        <v>821</v>
      </c>
      <c r="H14" s="241" t="s">
        <v>822</v>
      </c>
      <c r="I14" s="241" t="s">
        <v>850</v>
      </c>
      <c r="J14" s="242" t="s">
        <v>823</v>
      </c>
    </row>
    <row r="15" spans="1:9" ht="33">
      <c r="A15" s="357"/>
      <c r="B15" s="240" t="s">
        <v>796</v>
      </c>
      <c r="C15" s="243">
        <v>65</v>
      </c>
      <c r="D15" s="243">
        <v>70</v>
      </c>
      <c r="E15" s="243">
        <v>75</v>
      </c>
      <c r="F15" s="243">
        <v>85</v>
      </c>
      <c r="G15" s="243">
        <v>88</v>
      </c>
      <c r="H15" s="243">
        <v>90</v>
      </c>
      <c r="I15" s="243">
        <v>95</v>
      </c>
    </row>
    <row r="16" spans="1:9" ht="33" customHeight="1">
      <c r="A16" s="357"/>
      <c r="B16" s="240" t="s">
        <v>809</v>
      </c>
      <c r="C16" s="243">
        <v>40.65</v>
      </c>
      <c r="D16" s="243">
        <v>48.78</v>
      </c>
      <c r="E16" s="243">
        <v>50.5</v>
      </c>
      <c r="F16" s="243">
        <v>60</v>
      </c>
      <c r="G16" s="243">
        <v>60.5</v>
      </c>
      <c r="H16" s="243">
        <v>60.5</v>
      </c>
      <c r="I16" s="243">
        <v>70</v>
      </c>
    </row>
    <row r="17" spans="1:9" ht="33">
      <c r="A17" s="357"/>
      <c r="B17" s="240" t="s">
        <v>798</v>
      </c>
      <c r="C17" s="243">
        <v>76</v>
      </c>
      <c r="D17" s="243">
        <v>80</v>
      </c>
      <c r="E17" s="243">
        <v>84.5</v>
      </c>
      <c r="F17" s="243">
        <v>90</v>
      </c>
      <c r="G17" s="243">
        <v>99</v>
      </c>
      <c r="H17" s="243">
        <v>100</v>
      </c>
      <c r="I17" s="243">
        <v>100</v>
      </c>
    </row>
    <row r="18" spans="1:9" ht="16.5">
      <c r="A18" s="357"/>
      <c r="B18" s="240" t="s">
        <v>761</v>
      </c>
      <c r="C18" s="245" t="s">
        <v>825</v>
      </c>
      <c r="D18" s="245" t="s">
        <v>825</v>
      </c>
      <c r="E18" s="245" t="s">
        <v>826</v>
      </c>
      <c r="F18" s="245" t="s">
        <v>827</v>
      </c>
      <c r="G18" s="245" t="s">
        <v>828</v>
      </c>
      <c r="H18" s="245" t="s">
        <v>829</v>
      </c>
      <c r="I18" s="245" t="s">
        <v>830</v>
      </c>
    </row>
    <row r="19" spans="1:9" ht="24" customHeight="1">
      <c r="A19" s="357"/>
      <c r="B19" s="256" t="s">
        <v>856</v>
      </c>
      <c r="C19" s="257" t="s">
        <v>860</v>
      </c>
      <c r="D19" s="257" t="s">
        <v>860</v>
      </c>
      <c r="E19" s="257" t="s">
        <v>862</v>
      </c>
      <c r="F19" s="257" t="s">
        <v>862</v>
      </c>
      <c r="G19" s="257" t="s">
        <v>861</v>
      </c>
      <c r="H19" s="257" t="s">
        <v>861</v>
      </c>
      <c r="I19" s="257" t="s">
        <v>861</v>
      </c>
    </row>
    <row r="20" spans="1:9" ht="49.5">
      <c r="A20" s="357"/>
      <c r="B20" s="256" t="s">
        <v>857</v>
      </c>
      <c r="C20" s="254" t="s">
        <v>863</v>
      </c>
      <c r="D20" s="254" t="s">
        <v>863</v>
      </c>
      <c r="E20" s="254" t="s">
        <v>863</v>
      </c>
      <c r="F20" s="254" t="s">
        <v>863</v>
      </c>
      <c r="G20" s="254" t="s">
        <v>863</v>
      </c>
      <c r="H20" s="254" t="s">
        <v>863</v>
      </c>
      <c r="I20" s="254" t="s">
        <v>863</v>
      </c>
    </row>
    <row r="21" ht="15">
      <c r="Q21" s="236" t="e">
        <f>SUM(#REF!)</f>
        <v>#REF!</v>
      </c>
    </row>
  </sheetData>
  <sheetProtection/>
  <mergeCells count="8">
    <mergeCell ref="A14:A20"/>
    <mergeCell ref="A1:I1"/>
    <mergeCell ref="A2:I2"/>
    <mergeCell ref="A4:A5"/>
    <mergeCell ref="B4:B5"/>
    <mergeCell ref="C4:C5"/>
    <mergeCell ref="D4:I4"/>
    <mergeCell ref="A7:A13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236"/>
  <sheetViews>
    <sheetView view="pageBreakPreview" zoomScale="70" zoomScaleNormal="90" zoomScaleSheetLayoutView="70" zoomScalePageLayoutView="70" workbookViewId="0" topLeftCell="A1">
      <pane ySplit="1890" topLeftCell="A1" activePane="bottomLeft" state="split"/>
      <selection pane="topLeft" activeCell="J22" sqref="J22"/>
      <selection pane="bottomLeft" activeCell="J22" sqref="J22"/>
    </sheetView>
  </sheetViews>
  <sheetFormatPr defaultColWidth="9.140625" defaultRowHeight="15"/>
  <cols>
    <col min="1" max="1" width="0.13671875" style="85" customWidth="1"/>
    <col min="2" max="2" width="14.8515625" style="86" customWidth="1"/>
    <col min="3" max="3" width="15.140625" style="86" customWidth="1"/>
    <col min="4" max="4" width="2.00390625" style="86" customWidth="1"/>
    <col min="5" max="5" width="13.28125" style="86" customWidth="1"/>
    <col min="6" max="6" width="30.421875" style="87" customWidth="1"/>
    <col min="7" max="7" width="33.57421875" style="87" customWidth="1"/>
    <col min="8" max="8" width="9.7109375" style="133" customWidth="1"/>
    <col min="9" max="9" width="10.00390625" style="130" customWidth="1"/>
    <col min="10" max="10" width="18.00390625" style="23" customWidth="1"/>
    <col min="11" max="11" width="9.7109375" style="130" customWidth="1"/>
    <col min="12" max="12" width="17.8515625" style="23" customWidth="1"/>
    <col min="13" max="13" width="9.140625" style="130" customWidth="1"/>
    <col min="14" max="14" width="19.57421875" style="23" customWidth="1"/>
    <col min="15" max="15" width="9.57421875" style="130" customWidth="1"/>
    <col min="16" max="16" width="17.7109375" style="23" customWidth="1"/>
    <col min="17" max="17" width="9.140625" style="130" customWidth="1"/>
    <col min="18" max="18" width="20.00390625" style="23" customWidth="1"/>
    <col min="19" max="19" width="9.140625" style="130" customWidth="1"/>
    <col min="20" max="20" width="17.8515625" style="23" customWidth="1"/>
    <col min="21" max="21" width="9.140625" style="88" customWidth="1"/>
    <col min="22" max="22" width="18.28125" style="88" customWidth="1"/>
    <col min="23" max="16384" width="9.140625" style="88" customWidth="1"/>
  </cols>
  <sheetData>
    <row r="1" spans="1:20" s="80" customFormat="1" ht="20.25">
      <c r="A1" s="79"/>
      <c r="B1" s="351" t="s">
        <v>9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80" customFormat="1" ht="24" customHeight="1">
      <c r="A2" s="79"/>
      <c r="B2" s="351" t="s">
        <v>22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</row>
    <row r="3" spans="1:21" s="84" customFormat="1" ht="6.75" customHeight="1">
      <c r="A3" s="81"/>
      <c r="B3" s="82"/>
      <c r="C3" s="352"/>
      <c r="D3" s="352"/>
      <c r="E3" s="352"/>
      <c r="F3" s="352"/>
      <c r="G3" s="81"/>
      <c r="H3" s="68"/>
      <c r="I3" s="135"/>
      <c r="J3" s="83"/>
      <c r="K3" s="135"/>
      <c r="L3" s="83"/>
      <c r="M3" s="135"/>
      <c r="N3" s="83"/>
      <c r="O3" s="135"/>
      <c r="P3" s="83"/>
      <c r="Q3" s="135"/>
      <c r="R3" s="83"/>
      <c r="S3" s="135"/>
      <c r="T3" s="83"/>
      <c r="U3" s="81"/>
    </row>
    <row r="4" ht="9" customHeight="1"/>
    <row r="5" spans="1:20" s="89" customFormat="1" ht="14.25" customHeight="1">
      <c r="A5" s="353" t="s">
        <v>0</v>
      </c>
      <c r="B5" s="353"/>
      <c r="C5" s="349" t="s">
        <v>10</v>
      </c>
      <c r="D5" s="349" t="s">
        <v>11</v>
      </c>
      <c r="E5" s="349"/>
      <c r="F5" s="348" t="s">
        <v>15</v>
      </c>
      <c r="G5" s="348" t="s">
        <v>16</v>
      </c>
      <c r="H5" s="348" t="s">
        <v>12</v>
      </c>
      <c r="I5" s="348" t="s">
        <v>17</v>
      </c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</row>
    <row r="6" spans="1:20" s="89" customFormat="1" ht="14.25" customHeight="1">
      <c r="A6" s="353"/>
      <c r="B6" s="353"/>
      <c r="C6" s="349"/>
      <c r="D6" s="349"/>
      <c r="E6" s="349"/>
      <c r="F6" s="348"/>
      <c r="G6" s="348"/>
      <c r="H6" s="348"/>
      <c r="I6" s="348">
        <v>2016</v>
      </c>
      <c r="J6" s="348"/>
      <c r="K6" s="348">
        <v>2017</v>
      </c>
      <c r="L6" s="348"/>
      <c r="M6" s="348">
        <v>2018</v>
      </c>
      <c r="N6" s="348"/>
      <c r="O6" s="348">
        <v>2019</v>
      </c>
      <c r="P6" s="348"/>
      <c r="Q6" s="348">
        <v>2020</v>
      </c>
      <c r="R6" s="348"/>
      <c r="S6" s="348">
        <v>2021</v>
      </c>
      <c r="T6" s="348"/>
    </row>
    <row r="7" spans="1:20" s="89" customFormat="1" ht="33" customHeight="1">
      <c r="A7" s="353"/>
      <c r="B7" s="353"/>
      <c r="C7" s="349"/>
      <c r="D7" s="349"/>
      <c r="E7" s="349"/>
      <c r="F7" s="348"/>
      <c r="G7" s="348"/>
      <c r="H7" s="348"/>
      <c r="I7" s="22" t="s">
        <v>18</v>
      </c>
      <c r="J7" s="22" t="s">
        <v>19</v>
      </c>
      <c r="K7" s="22" t="s">
        <v>18</v>
      </c>
      <c r="L7" s="22" t="s">
        <v>19</v>
      </c>
      <c r="M7" s="22" t="s">
        <v>18</v>
      </c>
      <c r="N7" s="22" t="s">
        <v>19</v>
      </c>
      <c r="O7" s="22" t="s">
        <v>18</v>
      </c>
      <c r="P7" s="22" t="s">
        <v>19</v>
      </c>
      <c r="Q7" s="22" t="s">
        <v>18</v>
      </c>
      <c r="R7" s="22" t="s">
        <v>19</v>
      </c>
      <c r="S7" s="22" t="s">
        <v>18</v>
      </c>
      <c r="T7" s="22" t="s">
        <v>19</v>
      </c>
    </row>
    <row r="8" spans="1:20" ht="38.25">
      <c r="A8" s="166"/>
      <c r="B8" s="361" t="s">
        <v>774</v>
      </c>
      <c r="C8" s="363" t="s">
        <v>804</v>
      </c>
      <c r="D8" s="206" t="s">
        <v>14</v>
      </c>
      <c r="E8" s="205" t="s">
        <v>756</v>
      </c>
      <c r="F8" s="210" t="s">
        <v>706</v>
      </c>
      <c r="G8" s="148"/>
      <c r="H8" s="149"/>
      <c r="I8" s="150"/>
      <c r="J8" s="151"/>
      <c r="K8" s="150"/>
      <c r="L8" s="151"/>
      <c r="M8" s="150"/>
      <c r="N8" s="151"/>
      <c r="O8" s="150"/>
      <c r="P8" s="151"/>
      <c r="Q8" s="150"/>
      <c r="R8" s="151"/>
      <c r="S8" s="150"/>
      <c r="T8" s="151"/>
    </row>
    <row r="9" spans="1:20" ht="51">
      <c r="A9" s="167"/>
      <c r="B9" s="362"/>
      <c r="C9" s="364"/>
      <c r="D9" s="206" t="s">
        <v>14</v>
      </c>
      <c r="E9" s="205" t="s">
        <v>796</v>
      </c>
      <c r="F9" s="169" t="s">
        <v>340</v>
      </c>
      <c r="G9" s="93" t="s">
        <v>341</v>
      </c>
      <c r="H9" s="170">
        <v>4</v>
      </c>
      <c r="I9" s="122">
        <v>0</v>
      </c>
      <c r="J9" s="193">
        <v>0</v>
      </c>
      <c r="K9" s="76">
        <v>0</v>
      </c>
      <c r="L9" s="193">
        <v>0</v>
      </c>
      <c r="M9" s="76" t="s">
        <v>660</v>
      </c>
      <c r="N9" s="193">
        <v>6773693950</v>
      </c>
      <c r="O9" s="76" t="s">
        <v>478</v>
      </c>
      <c r="P9" s="193">
        <v>7000000000</v>
      </c>
      <c r="Q9" s="76" t="s">
        <v>660</v>
      </c>
      <c r="R9" s="194"/>
      <c r="S9" s="76"/>
      <c r="T9" s="194"/>
    </row>
    <row r="10" spans="1:20" ht="63.75">
      <c r="A10" s="167"/>
      <c r="B10" s="362"/>
      <c r="C10" s="364"/>
      <c r="D10" s="206" t="s">
        <v>14</v>
      </c>
      <c r="E10" s="197" t="s">
        <v>809</v>
      </c>
      <c r="F10" s="169" t="s">
        <v>767</v>
      </c>
      <c r="G10" s="93" t="s">
        <v>768</v>
      </c>
      <c r="H10" s="172"/>
      <c r="I10" s="75"/>
      <c r="J10" s="123"/>
      <c r="K10" s="123"/>
      <c r="L10" s="123"/>
      <c r="M10" s="76" t="s">
        <v>444</v>
      </c>
      <c r="N10" s="123">
        <v>130000000</v>
      </c>
      <c r="O10" s="76" t="s">
        <v>581</v>
      </c>
      <c r="P10" s="123">
        <v>175000000</v>
      </c>
      <c r="Q10" s="76" t="s">
        <v>581</v>
      </c>
      <c r="R10" s="123">
        <v>200000000</v>
      </c>
      <c r="S10" s="76" t="s">
        <v>581</v>
      </c>
      <c r="T10" s="123">
        <v>250000000</v>
      </c>
    </row>
    <row r="11" spans="1:20" ht="54.75" customHeight="1">
      <c r="A11" s="167"/>
      <c r="B11" s="362"/>
      <c r="C11" s="364"/>
      <c r="D11" s="206" t="s">
        <v>14</v>
      </c>
      <c r="E11" s="205" t="s">
        <v>798</v>
      </c>
      <c r="F11" s="169" t="s">
        <v>378</v>
      </c>
      <c r="G11" s="93" t="s">
        <v>579</v>
      </c>
      <c r="H11" s="172"/>
      <c r="I11" s="75"/>
      <c r="J11" s="123"/>
      <c r="K11" s="123"/>
      <c r="L11" s="123"/>
      <c r="M11" s="76" t="s">
        <v>492</v>
      </c>
      <c r="N11" s="123">
        <v>663946000</v>
      </c>
      <c r="O11" s="76" t="s">
        <v>492</v>
      </c>
      <c r="P11" s="123">
        <v>670000000</v>
      </c>
      <c r="Q11" s="76" t="s">
        <v>581</v>
      </c>
      <c r="R11" s="123">
        <v>700000000</v>
      </c>
      <c r="S11" s="76" t="s">
        <v>581</v>
      </c>
      <c r="T11" s="123">
        <v>735000000</v>
      </c>
    </row>
    <row r="12" spans="1:20" ht="28.5">
      <c r="A12" s="167"/>
      <c r="B12" s="362"/>
      <c r="C12" s="364"/>
      <c r="D12" s="206"/>
      <c r="E12" s="205"/>
      <c r="F12" s="169" t="s">
        <v>707</v>
      </c>
      <c r="G12" s="93" t="s">
        <v>357</v>
      </c>
      <c r="H12" s="172" t="s">
        <v>470</v>
      </c>
      <c r="I12" s="75"/>
      <c r="J12" s="123"/>
      <c r="K12" s="76"/>
      <c r="L12" s="123"/>
      <c r="M12" s="76" t="s">
        <v>580</v>
      </c>
      <c r="N12" s="123">
        <v>511506700</v>
      </c>
      <c r="O12" s="76" t="s">
        <v>580</v>
      </c>
      <c r="P12" s="123">
        <v>550000000</v>
      </c>
      <c r="Q12" s="76" t="s">
        <v>581</v>
      </c>
      <c r="R12" s="123">
        <v>600000000</v>
      </c>
      <c r="S12" s="76" t="s">
        <v>581</v>
      </c>
      <c r="T12" s="123">
        <v>650000000</v>
      </c>
    </row>
    <row r="13" spans="1:20" ht="28.5">
      <c r="A13" s="167"/>
      <c r="B13" s="362"/>
      <c r="C13" s="364"/>
      <c r="D13" s="163"/>
      <c r="E13" s="197"/>
      <c r="F13" s="169" t="s">
        <v>582</v>
      </c>
      <c r="G13" s="93" t="s">
        <v>583</v>
      </c>
      <c r="H13" s="172"/>
      <c r="I13" s="75"/>
      <c r="J13" s="123"/>
      <c r="K13" s="123"/>
      <c r="L13" s="123"/>
      <c r="M13" s="76" t="s">
        <v>492</v>
      </c>
      <c r="N13" s="123">
        <v>210463000</v>
      </c>
      <c r="O13" s="76" t="s">
        <v>492</v>
      </c>
      <c r="P13" s="123">
        <v>230000000</v>
      </c>
      <c r="Q13" s="76" t="s">
        <v>581</v>
      </c>
      <c r="R13" s="123">
        <v>250000000</v>
      </c>
      <c r="S13" s="76" t="s">
        <v>581</v>
      </c>
      <c r="T13" s="123">
        <v>275000000</v>
      </c>
    </row>
    <row r="14" spans="1:20" ht="28.5">
      <c r="A14" s="167"/>
      <c r="B14" s="362"/>
      <c r="C14" s="364"/>
      <c r="D14" s="163"/>
      <c r="E14" s="197"/>
      <c r="F14" s="169" t="s">
        <v>708</v>
      </c>
      <c r="G14" s="93" t="s">
        <v>359</v>
      </c>
      <c r="H14" s="172" t="s">
        <v>470</v>
      </c>
      <c r="I14" s="75"/>
      <c r="J14" s="123"/>
      <c r="K14" s="76" t="s">
        <v>492</v>
      </c>
      <c r="L14" s="123">
        <v>862000000</v>
      </c>
      <c r="M14" s="76" t="s">
        <v>492</v>
      </c>
      <c r="N14" s="123">
        <v>1567591600</v>
      </c>
      <c r="O14" s="76" t="s">
        <v>492</v>
      </c>
      <c r="P14" s="123">
        <v>1600000000</v>
      </c>
      <c r="Q14" s="76" t="s">
        <v>581</v>
      </c>
      <c r="R14" s="123">
        <v>1625000000</v>
      </c>
      <c r="S14" s="76" t="s">
        <v>581</v>
      </c>
      <c r="T14" s="123">
        <v>1650000000</v>
      </c>
    </row>
    <row r="15" spans="1:20" ht="28.5">
      <c r="A15" s="167"/>
      <c r="B15" s="362"/>
      <c r="C15" s="364"/>
      <c r="D15" s="163"/>
      <c r="E15" s="197"/>
      <c r="F15" s="169" t="s">
        <v>589</v>
      </c>
      <c r="G15" s="113" t="s">
        <v>769</v>
      </c>
      <c r="H15" s="69"/>
      <c r="I15" s="76"/>
      <c r="J15" s="194"/>
      <c r="K15" s="76"/>
      <c r="L15" s="194"/>
      <c r="M15" s="76" t="s">
        <v>444</v>
      </c>
      <c r="N15" s="194">
        <v>275000000</v>
      </c>
      <c r="O15" s="76" t="s">
        <v>444</v>
      </c>
      <c r="P15" s="194">
        <v>294250000</v>
      </c>
      <c r="Q15" s="76" t="s">
        <v>581</v>
      </c>
      <c r="R15" s="194">
        <v>300000000</v>
      </c>
      <c r="S15" s="76" t="s">
        <v>581</v>
      </c>
      <c r="T15" s="194">
        <v>315500000</v>
      </c>
    </row>
    <row r="16" spans="1:20" ht="28.5">
      <c r="A16" s="167"/>
      <c r="B16" s="200"/>
      <c r="C16" s="202"/>
      <c r="D16" s="163"/>
      <c r="E16" s="197"/>
      <c r="F16" s="169" t="s">
        <v>596</v>
      </c>
      <c r="G16" s="93" t="s">
        <v>597</v>
      </c>
      <c r="H16" s="172"/>
      <c r="I16" s="75"/>
      <c r="J16" s="123"/>
      <c r="K16" s="76" t="s">
        <v>598</v>
      </c>
      <c r="L16" s="123">
        <v>10148563300</v>
      </c>
      <c r="M16" s="76"/>
      <c r="N16" s="123">
        <v>3500000000</v>
      </c>
      <c r="O16" s="76"/>
      <c r="P16" s="123">
        <v>3745000000</v>
      </c>
      <c r="Q16" s="76" t="s">
        <v>581</v>
      </c>
      <c r="R16" s="123">
        <v>3950000000</v>
      </c>
      <c r="S16" s="76" t="s">
        <v>581</v>
      </c>
      <c r="T16" s="123">
        <v>4000000000</v>
      </c>
    </row>
    <row r="17" spans="1:20" ht="25.5">
      <c r="A17" s="167"/>
      <c r="B17" s="200"/>
      <c r="C17" s="202"/>
      <c r="D17" s="163"/>
      <c r="E17" s="197"/>
      <c r="F17" s="175" t="s">
        <v>709</v>
      </c>
      <c r="G17" s="93"/>
      <c r="H17" s="172"/>
      <c r="I17" s="75"/>
      <c r="J17" s="123"/>
      <c r="K17" s="76"/>
      <c r="L17" s="123"/>
      <c r="M17" s="76"/>
      <c r="N17" s="123"/>
      <c r="O17" s="76"/>
      <c r="P17" s="123"/>
      <c r="Q17" s="76"/>
      <c r="R17" s="123"/>
      <c r="S17" s="76"/>
      <c r="T17" s="123"/>
    </row>
    <row r="18" spans="1:20" ht="28.5">
      <c r="A18" s="167"/>
      <c r="B18" s="200"/>
      <c r="C18" s="202"/>
      <c r="D18" s="164"/>
      <c r="E18" s="197"/>
      <c r="F18" s="169" t="s">
        <v>710</v>
      </c>
      <c r="G18" s="93" t="s">
        <v>345</v>
      </c>
      <c r="H18" s="119"/>
      <c r="I18" s="76" t="s">
        <v>471</v>
      </c>
      <c r="J18" s="123">
        <f>3183613900+2527800000</f>
        <v>5711413900</v>
      </c>
      <c r="K18" s="76" t="s">
        <v>646</v>
      </c>
      <c r="L18" s="123">
        <v>7055000000</v>
      </c>
      <c r="M18" s="76" t="s">
        <v>632</v>
      </c>
      <c r="N18" s="123">
        <v>17239528000</v>
      </c>
      <c r="O18" s="76" t="s">
        <v>632</v>
      </c>
      <c r="P18" s="123">
        <v>18468914760</v>
      </c>
      <c r="Q18" s="76" t="s">
        <v>581</v>
      </c>
      <c r="R18" s="123">
        <v>20000000000</v>
      </c>
      <c r="S18" s="76" t="s">
        <v>581</v>
      </c>
      <c r="T18" s="123">
        <v>22500000000</v>
      </c>
    </row>
    <row r="19" spans="1:20" ht="28.5">
      <c r="A19" s="167"/>
      <c r="B19" s="200"/>
      <c r="C19" s="202"/>
      <c r="D19" s="164"/>
      <c r="E19" s="197"/>
      <c r="F19" s="169" t="s">
        <v>711</v>
      </c>
      <c r="G19" s="93" t="s">
        <v>345</v>
      </c>
      <c r="H19" s="119"/>
      <c r="I19" s="76" t="s">
        <v>472</v>
      </c>
      <c r="J19" s="123">
        <v>564706000</v>
      </c>
      <c r="K19" s="76" t="s">
        <v>471</v>
      </c>
      <c r="L19" s="123">
        <v>10365000000</v>
      </c>
      <c r="M19" s="76" t="s">
        <v>647</v>
      </c>
      <c r="N19" s="123">
        <v>9183740600</v>
      </c>
      <c r="O19" s="76" t="s">
        <v>647</v>
      </c>
      <c r="P19" s="123">
        <v>9826602442</v>
      </c>
      <c r="Q19" s="76" t="s">
        <v>581</v>
      </c>
      <c r="R19" s="123">
        <v>10000000000</v>
      </c>
      <c r="S19" s="76" t="s">
        <v>581</v>
      </c>
      <c r="T19" s="123">
        <v>11500000000</v>
      </c>
    </row>
    <row r="20" spans="1:20" ht="45.75" customHeight="1">
      <c r="A20" s="167"/>
      <c r="B20" s="200"/>
      <c r="C20" s="202"/>
      <c r="D20" s="164"/>
      <c r="E20" s="365"/>
      <c r="F20" s="169" t="s">
        <v>712</v>
      </c>
      <c r="G20" s="93" t="s">
        <v>391</v>
      </c>
      <c r="H20" s="119" t="s">
        <v>581</v>
      </c>
      <c r="I20" s="76" t="s">
        <v>649</v>
      </c>
      <c r="J20" s="123">
        <v>3340065800</v>
      </c>
      <c r="K20" s="76" t="s">
        <v>632</v>
      </c>
      <c r="L20" s="123">
        <v>6511630300</v>
      </c>
      <c r="M20" s="76" t="s">
        <v>648</v>
      </c>
      <c r="N20" s="123">
        <v>17000000000</v>
      </c>
      <c r="O20" s="76" t="s">
        <v>648</v>
      </c>
      <c r="P20" s="123">
        <v>18190000000</v>
      </c>
      <c r="Q20" s="76" t="s">
        <v>581</v>
      </c>
      <c r="R20" s="123">
        <v>18500000000</v>
      </c>
      <c r="S20" s="76" t="s">
        <v>581</v>
      </c>
      <c r="T20" s="123">
        <v>19000000000</v>
      </c>
    </row>
    <row r="21" spans="1:20" ht="28.5">
      <c r="A21" s="167"/>
      <c r="B21" s="200"/>
      <c r="C21" s="202"/>
      <c r="D21" s="163"/>
      <c r="E21" s="365"/>
      <c r="F21" s="169" t="s">
        <v>713</v>
      </c>
      <c r="G21" s="93" t="s">
        <v>391</v>
      </c>
      <c r="H21" s="119" t="s">
        <v>581</v>
      </c>
      <c r="I21" s="76" t="s">
        <v>478</v>
      </c>
      <c r="J21" s="123">
        <v>400000000</v>
      </c>
      <c r="K21" s="76" t="s">
        <v>650</v>
      </c>
      <c r="L21" s="123">
        <v>3555000000</v>
      </c>
      <c r="M21" s="76" t="s">
        <v>576</v>
      </c>
      <c r="N21" s="123">
        <v>2339999900</v>
      </c>
      <c r="O21" s="76" t="s">
        <v>576</v>
      </c>
      <c r="P21" s="123">
        <v>2503799893</v>
      </c>
      <c r="Q21" s="76" t="s">
        <v>581</v>
      </c>
      <c r="R21" s="123">
        <v>2655500000</v>
      </c>
      <c r="S21" s="76" t="s">
        <v>581</v>
      </c>
      <c r="T21" s="123">
        <v>3000000000</v>
      </c>
    </row>
    <row r="22" spans="1:20" ht="28.5">
      <c r="A22" s="167"/>
      <c r="B22" s="200"/>
      <c r="C22" s="202"/>
      <c r="D22" s="163"/>
      <c r="E22" s="197"/>
      <c r="F22" s="169" t="s">
        <v>714</v>
      </c>
      <c r="G22" s="93" t="s">
        <v>389</v>
      </c>
      <c r="H22" s="119"/>
      <c r="I22" s="76" t="s">
        <v>450</v>
      </c>
      <c r="J22" s="123">
        <v>2980000000</v>
      </c>
      <c r="K22" s="76" t="s">
        <v>598</v>
      </c>
      <c r="L22" s="123">
        <v>5999950000</v>
      </c>
      <c r="M22" s="76" t="s">
        <v>621</v>
      </c>
      <c r="N22" s="123">
        <v>2975360000</v>
      </c>
      <c r="O22" s="76" t="s">
        <v>621</v>
      </c>
      <c r="P22" s="123">
        <v>3210000000</v>
      </c>
      <c r="Q22" s="76" t="s">
        <v>581</v>
      </c>
      <c r="R22" s="123">
        <v>3250000000</v>
      </c>
      <c r="S22" s="76" t="s">
        <v>581</v>
      </c>
      <c r="T22" s="123">
        <v>3500000000</v>
      </c>
    </row>
    <row r="23" spans="1:20" ht="28.5">
      <c r="A23" s="167"/>
      <c r="B23" s="200"/>
      <c r="C23" s="202"/>
      <c r="D23" s="163"/>
      <c r="E23" s="197"/>
      <c r="F23" s="169" t="s">
        <v>715</v>
      </c>
      <c r="G23" s="93" t="s">
        <v>422</v>
      </c>
      <c r="H23" s="119" t="s">
        <v>581</v>
      </c>
      <c r="I23" s="76" t="s">
        <v>450</v>
      </c>
      <c r="J23" s="123">
        <v>1449500000</v>
      </c>
      <c r="K23" s="76" t="s">
        <v>598</v>
      </c>
      <c r="L23" s="123">
        <v>1500000000</v>
      </c>
      <c r="M23" s="76" t="s">
        <v>621</v>
      </c>
      <c r="N23" s="123">
        <v>2340000000</v>
      </c>
      <c r="O23" s="76" t="s">
        <v>621</v>
      </c>
      <c r="P23" s="123">
        <v>2503800000</v>
      </c>
      <c r="Q23" s="76" t="s">
        <v>581</v>
      </c>
      <c r="R23" s="123">
        <v>2755000000</v>
      </c>
      <c r="S23" s="76" t="s">
        <v>581</v>
      </c>
      <c r="T23" s="123">
        <v>3000000000</v>
      </c>
    </row>
    <row r="24" spans="1:20" ht="42.75">
      <c r="A24" s="167"/>
      <c r="B24" s="200"/>
      <c r="C24" s="202"/>
      <c r="D24" s="163"/>
      <c r="E24" s="197"/>
      <c r="F24" s="169" t="s">
        <v>716</v>
      </c>
      <c r="G24" s="93" t="s">
        <v>652</v>
      </c>
      <c r="H24" s="119"/>
      <c r="I24" s="76"/>
      <c r="J24" s="123"/>
      <c r="K24" s="76" t="s">
        <v>598</v>
      </c>
      <c r="L24" s="123">
        <v>24356234000</v>
      </c>
      <c r="M24" s="76" t="s">
        <v>653</v>
      </c>
      <c r="N24" s="123">
        <v>10984600000</v>
      </c>
      <c r="O24" s="76" t="s">
        <v>653</v>
      </c>
      <c r="P24" s="123">
        <v>11770000000</v>
      </c>
      <c r="Q24" s="76" t="s">
        <v>581</v>
      </c>
      <c r="R24" s="123">
        <v>12000000000</v>
      </c>
      <c r="S24" s="76" t="s">
        <v>581</v>
      </c>
      <c r="T24" s="123">
        <v>12500000000</v>
      </c>
    </row>
    <row r="25" spans="1:20" ht="57">
      <c r="A25" s="167"/>
      <c r="B25" s="200"/>
      <c r="C25" s="202"/>
      <c r="D25" s="163"/>
      <c r="E25" s="197"/>
      <c r="F25" s="169" t="s">
        <v>717</v>
      </c>
      <c r="G25" s="105" t="s">
        <v>243</v>
      </c>
      <c r="H25" s="69"/>
      <c r="I25" s="76"/>
      <c r="J25" s="194"/>
      <c r="K25" s="76" t="s">
        <v>621</v>
      </c>
      <c r="L25" s="194">
        <v>5887219800</v>
      </c>
      <c r="M25" s="76" t="s">
        <v>631</v>
      </c>
      <c r="N25" s="194">
        <v>5691788500</v>
      </c>
      <c r="O25" s="76" t="s">
        <v>631</v>
      </c>
      <c r="P25" s="194">
        <v>6090213695</v>
      </c>
      <c r="Q25" s="76" t="s">
        <v>581</v>
      </c>
      <c r="R25" s="194">
        <v>6100000000</v>
      </c>
      <c r="S25" s="76" t="s">
        <v>581</v>
      </c>
      <c r="T25" s="194">
        <v>6250000000</v>
      </c>
    </row>
    <row r="26" spans="1:20" ht="28.5">
      <c r="A26" s="167"/>
      <c r="B26" s="200"/>
      <c r="C26" s="202"/>
      <c r="D26" s="163"/>
      <c r="E26" s="197"/>
      <c r="F26" s="169" t="s">
        <v>718</v>
      </c>
      <c r="G26" s="93" t="s">
        <v>412</v>
      </c>
      <c r="H26" s="119"/>
      <c r="I26" s="76" t="s">
        <v>660</v>
      </c>
      <c r="J26" s="123">
        <v>7002400000</v>
      </c>
      <c r="K26" s="76" t="s">
        <v>472</v>
      </c>
      <c r="L26" s="123">
        <v>500000000</v>
      </c>
      <c r="M26" s="76" t="s">
        <v>492</v>
      </c>
      <c r="N26" s="123">
        <v>8034000000</v>
      </c>
      <c r="O26" s="76" t="s">
        <v>492</v>
      </c>
      <c r="P26" s="123">
        <v>8596380000</v>
      </c>
      <c r="Q26" s="76" t="s">
        <v>581</v>
      </c>
      <c r="R26" s="123">
        <v>8750000000</v>
      </c>
      <c r="S26" s="76" t="s">
        <v>581</v>
      </c>
      <c r="T26" s="123">
        <v>9000000000</v>
      </c>
    </row>
    <row r="27" spans="1:20" ht="28.5">
      <c r="A27" s="167"/>
      <c r="B27" s="200"/>
      <c r="C27" s="202"/>
      <c r="D27" s="163"/>
      <c r="E27" s="197"/>
      <c r="F27" s="169" t="s">
        <v>719</v>
      </c>
      <c r="G27" s="93" t="s">
        <v>384</v>
      </c>
      <c r="H27" s="119"/>
      <c r="I27" s="76" t="s">
        <v>492</v>
      </c>
      <c r="J27" s="123">
        <v>800000000</v>
      </c>
      <c r="K27" s="76" t="s">
        <v>472</v>
      </c>
      <c r="L27" s="123">
        <v>200000000</v>
      </c>
      <c r="M27" s="76" t="s">
        <v>658</v>
      </c>
      <c r="N27" s="123">
        <v>2986000000</v>
      </c>
      <c r="O27" s="76" t="s">
        <v>658</v>
      </c>
      <c r="P27" s="123">
        <v>3210000000</v>
      </c>
      <c r="Q27" s="76" t="s">
        <v>581</v>
      </c>
      <c r="R27" s="123">
        <v>3500000000</v>
      </c>
      <c r="S27" s="76" t="s">
        <v>581</v>
      </c>
      <c r="T27" s="123">
        <v>3750000000</v>
      </c>
    </row>
    <row r="28" spans="1:20" ht="28.5">
      <c r="A28" s="167"/>
      <c r="B28" s="200"/>
      <c r="C28" s="202"/>
      <c r="D28" s="163"/>
      <c r="E28" s="197"/>
      <c r="F28" s="169" t="s">
        <v>720</v>
      </c>
      <c r="G28" s="93" t="s">
        <v>384</v>
      </c>
      <c r="H28" s="119"/>
      <c r="I28" s="76" t="s">
        <v>472</v>
      </c>
      <c r="J28" s="123">
        <v>244000000</v>
      </c>
      <c r="K28" s="76" t="s">
        <v>660</v>
      </c>
      <c r="L28" s="123">
        <v>600000000</v>
      </c>
      <c r="M28" s="76" t="s">
        <v>659</v>
      </c>
      <c r="N28" s="123">
        <v>1750000000</v>
      </c>
      <c r="O28" s="76" t="s">
        <v>659</v>
      </c>
      <c r="P28" s="123">
        <v>1870000000</v>
      </c>
      <c r="Q28" s="76" t="s">
        <v>581</v>
      </c>
      <c r="R28" s="123">
        <v>1950000000</v>
      </c>
      <c r="S28" s="76" t="s">
        <v>581</v>
      </c>
      <c r="T28" s="123">
        <v>2000000000</v>
      </c>
    </row>
    <row r="29" spans="1:20" ht="28.5">
      <c r="A29" s="167"/>
      <c r="B29" s="200"/>
      <c r="C29" s="202"/>
      <c r="D29" s="163"/>
      <c r="E29" s="197"/>
      <c r="F29" s="176" t="s">
        <v>721</v>
      </c>
      <c r="G29" s="93" t="s">
        <v>347</v>
      </c>
      <c r="H29" s="119"/>
      <c r="I29" s="76"/>
      <c r="J29" s="123"/>
      <c r="K29" s="76" t="s">
        <v>478</v>
      </c>
      <c r="L29" s="123">
        <v>400000000</v>
      </c>
      <c r="M29" s="76" t="s">
        <v>662</v>
      </c>
      <c r="N29" s="123">
        <v>3700000000</v>
      </c>
      <c r="O29" s="76" t="s">
        <v>662</v>
      </c>
      <c r="P29" s="123">
        <v>3959000000</v>
      </c>
      <c r="Q29" s="76" t="s">
        <v>581</v>
      </c>
      <c r="R29" s="123">
        <v>4000000000</v>
      </c>
      <c r="S29" s="76" t="s">
        <v>581</v>
      </c>
      <c r="T29" s="123">
        <v>4200000000</v>
      </c>
    </row>
    <row r="30" spans="1:20" ht="28.5">
      <c r="A30" s="167"/>
      <c r="B30" s="200"/>
      <c r="C30" s="202"/>
      <c r="D30" s="163"/>
      <c r="E30" s="197"/>
      <c r="F30" s="176" t="s">
        <v>722</v>
      </c>
      <c r="G30" s="93" t="s">
        <v>347</v>
      </c>
      <c r="H30" s="119"/>
      <c r="I30" s="76"/>
      <c r="J30" s="123"/>
      <c r="K30" s="76"/>
      <c r="L30" s="123"/>
      <c r="M30" s="76" t="s">
        <v>661</v>
      </c>
      <c r="N30" s="123">
        <v>995592500</v>
      </c>
      <c r="O30" s="76" t="s">
        <v>661</v>
      </c>
      <c r="P30" s="123">
        <v>1065283975</v>
      </c>
      <c r="Q30" s="76" t="s">
        <v>581</v>
      </c>
      <c r="R30" s="123">
        <v>1250000000</v>
      </c>
      <c r="S30" s="76" t="s">
        <v>581</v>
      </c>
      <c r="T30" s="123">
        <v>1500000000</v>
      </c>
    </row>
    <row r="31" spans="1:20" ht="38.25">
      <c r="A31" s="167"/>
      <c r="B31" s="200"/>
      <c r="C31" s="202"/>
      <c r="D31" s="163"/>
      <c r="E31" s="197"/>
      <c r="F31" s="176" t="s">
        <v>723</v>
      </c>
      <c r="G31" s="93" t="s">
        <v>387</v>
      </c>
      <c r="H31" s="119"/>
      <c r="I31" s="76" t="s">
        <v>473</v>
      </c>
      <c r="J31" s="123">
        <f>99500000*11</f>
        <v>1094500000</v>
      </c>
      <c r="K31" s="76" t="s">
        <v>649</v>
      </c>
      <c r="L31" s="123">
        <v>1955315000</v>
      </c>
      <c r="M31" s="76" t="s">
        <v>663</v>
      </c>
      <c r="N31" s="123">
        <v>4195040000</v>
      </c>
      <c r="O31" s="76" t="s">
        <v>663</v>
      </c>
      <c r="P31" s="123">
        <v>4617050000</v>
      </c>
      <c r="Q31" s="76" t="s">
        <v>581</v>
      </c>
      <c r="R31" s="123">
        <v>4750000000</v>
      </c>
      <c r="S31" s="76" t="s">
        <v>581</v>
      </c>
      <c r="T31" s="123">
        <v>5000000000</v>
      </c>
    </row>
    <row r="32" spans="1:20" ht="38.25">
      <c r="A32" s="167"/>
      <c r="B32" s="200"/>
      <c r="C32" s="202"/>
      <c r="D32" s="163"/>
      <c r="E32" s="197"/>
      <c r="F32" s="176" t="s">
        <v>724</v>
      </c>
      <c r="G32" s="93" t="s">
        <v>411</v>
      </c>
      <c r="H32" s="119"/>
      <c r="I32" s="76"/>
      <c r="J32" s="123"/>
      <c r="K32" s="76"/>
      <c r="L32" s="123"/>
      <c r="M32" s="76"/>
      <c r="N32" s="123">
        <v>210567500</v>
      </c>
      <c r="O32" s="76"/>
      <c r="P32" s="123">
        <v>350567500</v>
      </c>
      <c r="Q32" s="76" t="s">
        <v>581</v>
      </c>
      <c r="R32" s="123">
        <v>375000000</v>
      </c>
      <c r="S32" s="76"/>
      <c r="T32" s="123">
        <v>400000000</v>
      </c>
    </row>
    <row r="33" spans="1:20" ht="38.25">
      <c r="A33" s="167"/>
      <c r="B33" s="200"/>
      <c r="C33" s="202"/>
      <c r="D33" s="163"/>
      <c r="E33" s="197"/>
      <c r="F33" s="176" t="s">
        <v>725</v>
      </c>
      <c r="G33" s="93" t="s">
        <v>387</v>
      </c>
      <c r="H33" s="119"/>
      <c r="I33" s="76" t="s">
        <v>477</v>
      </c>
      <c r="J33" s="123">
        <f>85000000*6</f>
        <v>510000000</v>
      </c>
      <c r="K33" s="76" t="s">
        <v>492</v>
      </c>
      <c r="L33" s="123">
        <v>734746200</v>
      </c>
      <c r="M33" s="76" t="s">
        <v>478</v>
      </c>
      <c r="N33" s="123">
        <v>350567500</v>
      </c>
      <c r="O33" s="76" t="s">
        <v>478</v>
      </c>
      <c r="P33" s="123">
        <v>375107225</v>
      </c>
      <c r="Q33" s="76" t="s">
        <v>581</v>
      </c>
      <c r="R33" s="123">
        <v>400000000</v>
      </c>
      <c r="S33" s="76" t="s">
        <v>581</v>
      </c>
      <c r="T33" s="123">
        <v>425000000</v>
      </c>
    </row>
    <row r="34" spans="1:20" ht="42.75">
      <c r="A34" s="167"/>
      <c r="B34" s="200"/>
      <c r="C34" s="202"/>
      <c r="D34" s="163"/>
      <c r="E34" s="197"/>
      <c r="F34" s="176" t="s">
        <v>726</v>
      </c>
      <c r="G34" s="93" t="s">
        <v>343</v>
      </c>
      <c r="H34" s="119" t="s">
        <v>502</v>
      </c>
      <c r="I34" s="76"/>
      <c r="J34" s="123"/>
      <c r="K34" s="76"/>
      <c r="L34" s="123"/>
      <c r="M34" s="76" t="s">
        <v>664</v>
      </c>
      <c r="N34" s="123">
        <v>2600000000</v>
      </c>
      <c r="O34" s="76" t="s">
        <v>664</v>
      </c>
      <c r="P34" s="123">
        <v>2782000000</v>
      </c>
      <c r="Q34" s="76" t="s">
        <v>581</v>
      </c>
      <c r="R34" s="123">
        <v>3000000000</v>
      </c>
      <c r="S34" s="76" t="s">
        <v>581</v>
      </c>
      <c r="T34" s="123">
        <v>3250000000</v>
      </c>
    </row>
    <row r="35" spans="1:20" ht="57">
      <c r="A35" s="167"/>
      <c r="B35" s="200"/>
      <c r="C35" s="202"/>
      <c r="D35" s="163"/>
      <c r="E35" s="197"/>
      <c r="F35" s="176" t="s">
        <v>727</v>
      </c>
      <c r="G35" s="93" t="s">
        <v>392</v>
      </c>
      <c r="H35" s="69"/>
      <c r="I35" s="76"/>
      <c r="J35" s="194"/>
      <c r="K35" s="76"/>
      <c r="L35" s="194"/>
      <c r="M35" s="76"/>
      <c r="N35" s="194"/>
      <c r="O35" s="76"/>
      <c r="P35" s="194"/>
      <c r="Q35" s="76"/>
      <c r="R35" s="194"/>
      <c r="S35" s="76"/>
      <c r="T35" s="194"/>
    </row>
    <row r="36" spans="1:20" ht="42.75">
      <c r="A36" s="167"/>
      <c r="B36" s="200"/>
      <c r="C36" s="202"/>
      <c r="D36" s="163"/>
      <c r="E36" s="197"/>
      <c r="F36" s="176" t="s">
        <v>728</v>
      </c>
      <c r="G36" s="93" t="s">
        <v>343</v>
      </c>
      <c r="H36" s="119"/>
      <c r="I36" s="76" t="s">
        <v>478</v>
      </c>
      <c r="J36" s="123">
        <v>871610500</v>
      </c>
      <c r="K36" s="76"/>
      <c r="L36" s="123"/>
      <c r="M36" s="76" t="s">
        <v>661</v>
      </c>
      <c r="N36" s="123">
        <v>1006152500</v>
      </c>
      <c r="O36" s="76" t="s">
        <v>661</v>
      </c>
      <c r="P36" s="123">
        <v>1076583175</v>
      </c>
      <c r="Q36" s="76" t="s">
        <v>581</v>
      </c>
      <c r="R36" s="123">
        <v>1150000000</v>
      </c>
      <c r="S36" s="76" t="s">
        <v>581</v>
      </c>
      <c r="T36" s="123">
        <v>1255000000</v>
      </c>
    </row>
    <row r="37" spans="1:20" ht="28.5">
      <c r="A37" s="167"/>
      <c r="B37" s="200"/>
      <c r="C37" s="202"/>
      <c r="D37" s="163"/>
      <c r="E37" s="197"/>
      <c r="F37" s="176" t="s">
        <v>729</v>
      </c>
      <c r="G37" s="93" t="s">
        <v>385</v>
      </c>
      <c r="H37" s="76" t="s">
        <v>472</v>
      </c>
      <c r="I37" s="76"/>
      <c r="J37" s="123"/>
      <c r="K37" s="76"/>
      <c r="L37" s="123"/>
      <c r="M37" s="76" t="s">
        <v>646</v>
      </c>
      <c r="N37" s="123">
        <v>2882397500</v>
      </c>
      <c r="O37" s="76" t="s">
        <v>646</v>
      </c>
      <c r="P37" s="123">
        <v>3210000000</v>
      </c>
      <c r="Q37" s="76" t="s">
        <v>581</v>
      </c>
      <c r="R37" s="123">
        <v>3500000000</v>
      </c>
      <c r="S37" s="76" t="s">
        <v>581</v>
      </c>
      <c r="T37" s="123">
        <v>3750000000</v>
      </c>
    </row>
    <row r="38" spans="1:20" ht="28.5">
      <c r="A38" s="167"/>
      <c r="B38" s="200"/>
      <c r="C38" s="202"/>
      <c r="D38" s="163"/>
      <c r="E38" s="197"/>
      <c r="F38" s="176" t="s">
        <v>730</v>
      </c>
      <c r="G38" s="93" t="s">
        <v>385</v>
      </c>
      <c r="H38" s="119"/>
      <c r="I38" s="76"/>
      <c r="J38" s="123"/>
      <c r="K38" s="76"/>
      <c r="L38" s="123"/>
      <c r="M38" s="76" t="s">
        <v>478</v>
      </c>
      <c r="N38" s="123">
        <v>682473300</v>
      </c>
      <c r="O38" s="76" t="s">
        <v>478</v>
      </c>
      <c r="P38" s="123">
        <v>730246431</v>
      </c>
      <c r="Q38" s="76" t="s">
        <v>581</v>
      </c>
      <c r="R38" s="123">
        <v>750000000</v>
      </c>
      <c r="S38" s="76" t="s">
        <v>581</v>
      </c>
      <c r="T38" s="123">
        <v>800000000</v>
      </c>
    </row>
    <row r="39" spans="1:20" ht="42.75">
      <c r="A39" s="167"/>
      <c r="B39" s="200"/>
      <c r="C39" s="202"/>
      <c r="D39" s="163"/>
      <c r="E39" s="197"/>
      <c r="F39" s="176" t="s">
        <v>665</v>
      </c>
      <c r="G39" s="93" t="s">
        <v>666</v>
      </c>
      <c r="H39" s="119"/>
      <c r="I39" s="76"/>
      <c r="J39" s="123"/>
      <c r="K39" s="76" t="s">
        <v>478</v>
      </c>
      <c r="L39" s="123">
        <v>812000000</v>
      </c>
      <c r="M39" s="76" t="s">
        <v>661</v>
      </c>
      <c r="N39" s="123">
        <v>2292559300</v>
      </c>
      <c r="O39" s="76" t="s">
        <v>661</v>
      </c>
      <c r="P39" s="123">
        <v>2453038451</v>
      </c>
      <c r="Q39" s="76" t="s">
        <v>581</v>
      </c>
      <c r="R39" s="123">
        <v>2500000000</v>
      </c>
      <c r="S39" s="76" t="s">
        <v>581</v>
      </c>
      <c r="T39" s="123">
        <v>2750000000</v>
      </c>
    </row>
    <row r="40" spans="1:20" ht="42.75">
      <c r="A40" s="167"/>
      <c r="B40" s="200"/>
      <c r="C40" s="202"/>
      <c r="D40" s="163"/>
      <c r="E40" s="197"/>
      <c r="F40" s="176" t="s">
        <v>731</v>
      </c>
      <c r="G40" s="93" t="s">
        <v>405</v>
      </c>
      <c r="H40" s="76" t="s">
        <v>478</v>
      </c>
      <c r="I40" s="76" t="s">
        <v>472</v>
      </c>
      <c r="J40" s="123">
        <v>258000000</v>
      </c>
      <c r="K40" s="76" t="s">
        <v>472</v>
      </c>
      <c r="L40" s="123">
        <v>200000000</v>
      </c>
      <c r="M40" s="76" t="s">
        <v>478</v>
      </c>
      <c r="N40" s="123">
        <v>459854900</v>
      </c>
      <c r="O40" s="76" t="s">
        <v>478</v>
      </c>
      <c r="P40" s="123">
        <v>494125893</v>
      </c>
      <c r="Q40" s="76" t="s">
        <v>581</v>
      </c>
      <c r="R40" s="123">
        <v>500000000</v>
      </c>
      <c r="S40" s="76" t="s">
        <v>581</v>
      </c>
      <c r="T40" s="123">
        <v>700000000</v>
      </c>
    </row>
    <row r="41" spans="1:20" ht="42.75">
      <c r="A41" s="167"/>
      <c r="B41" s="200"/>
      <c r="C41" s="202"/>
      <c r="D41" s="163"/>
      <c r="E41" s="197"/>
      <c r="F41" s="176" t="s">
        <v>732</v>
      </c>
      <c r="G41" s="93" t="s">
        <v>382</v>
      </c>
      <c r="H41" s="76" t="s">
        <v>492</v>
      </c>
      <c r="I41" s="76" t="s">
        <v>660</v>
      </c>
      <c r="J41" s="123">
        <v>565000000</v>
      </c>
      <c r="K41" s="76" t="s">
        <v>668</v>
      </c>
      <c r="L41" s="123">
        <v>13800000000</v>
      </c>
      <c r="M41" s="76" t="s">
        <v>667</v>
      </c>
      <c r="N41" s="123">
        <v>7679447000</v>
      </c>
      <c r="O41" s="76" t="s">
        <v>667</v>
      </c>
      <c r="P41" s="123">
        <v>8346000000</v>
      </c>
      <c r="Q41" s="76" t="s">
        <v>581</v>
      </c>
      <c r="R41" s="123">
        <v>8500000000</v>
      </c>
      <c r="S41" s="76" t="s">
        <v>581</v>
      </c>
      <c r="T41" s="123">
        <v>8700000000</v>
      </c>
    </row>
    <row r="42" spans="1:20" ht="42.75">
      <c r="A42" s="167"/>
      <c r="B42" s="200"/>
      <c r="C42" s="202"/>
      <c r="D42" s="163"/>
      <c r="E42" s="197"/>
      <c r="F42" s="176" t="s">
        <v>733</v>
      </c>
      <c r="G42" s="93" t="s">
        <v>417</v>
      </c>
      <c r="H42" s="119"/>
      <c r="I42" s="76" t="s">
        <v>660</v>
      </c>
      <c r="J42" s="123">
        <v>394000000</v>
      </c>
      <c r="K42" s="76" t="s">
        <v>492</v>
      </c>
      <c r="L42" s="123">
        <v>1350000000</v>
      </c>
      <c r="M42" s="76" t="s">
        <v>576</v>
      </c>
      <c r="N42" s="123">
        <v>1693048300</v>
      </c>
      <c r="O42" s="76" t="s">
        <v>576</v>
      </c>
      <c r="P42" s="123">
        <v>1811561681</v>
      </c>
      <c r="Q42" s="76" t="s">
        <v>581</v>
      </c>
      <c r="R42" s="123">
        <v>2000000000</v>
      </c>
      <c r="S42" s="76" t="s">
        <v>581</v>
      </c>
      <c r="T42" s="123">
        <v>2500000000</v>
      </c>
    </row>
    <row r="43" spans="1:20" ht="57">
      <c r="A43" s="167"/>
      <c r="B43" s="200"/>
      <c r="C43" s="202"/>
      <c r="D43" s="163"/>
      <c r="E43" s="197"/>
      <c r="F43" s="176" t="s">
        <v>669</v>
      </c>
      <c r="G43" s="105" t="s">
        <v>245</v>
      </c>
      <c r="H43" s="119"/>
      <c r="I43" s="76"/>
      <c r="J43" s="195"/>
      <c r="K43" s="98"/>
      <c r="L43" s="195"/>
      <c r="M43" s="98" t="s">
        <v>621</v>
      </c>
      <c r="N43" s="195">
        <v>2500000000</v>
      </c>
      <c r="O43" s="98" t="s">
        <v>621</v>
      </c>
      <c r="P43" s="195">
        <v>20700000000</v>
      </c>
      <c r="Q43" s="76" t="s">
        <v>581</v>
      </c>
      <c r="R43" s="195">
        <v>21000000000</v>
      </c>
      <c r="S43" s="76" t="s">
        <v>581</v>
      </c>
      <c r="T43" s="195">
        <v>21500000000</v>
      </c>
    </row>
    <row r="44" spans="1:20" ht="42.75">
      <c r="A44" s="167"/>
      <c r="B44" s="200"/>
      <c r="C44" s="202"/>
      <c r="D44" s="163"/>
      <c r="E44" s="197"/>
      <c r="F44" s="176" t="s">
        <v>670</v>
      </c>
      <c r="G44" s="105" t="s">
        <v>671</v>
      </c>
      <c r="H44" s="69"/>
      <c r="I44" s="76"/>
      <c r="J44" s="194"/>
      <c r="K44" s="76"/>
      <c r="L44" s="194"/>
      <c r="M44" s="76" t="s">
        <v>672</v>
      </c>
      <c r="N44" s="194">
        <v>2055500000</v>
      </c>
      <c r="O44" s="76" t="s">
        <v>672</v>
      </c>
      <c r="P44" s="194">
        <v>2700000000</v>
      </c>
      <c r="Q44" s="76" t="s">
        <v>581</v>
      </c>
      <c r="R44" s="194">
        <v>3000000000</v>
      </c>
      <c r="S44" s="76" t="s">
        <v>581</v>
      </c>
      <c r="T44" s="194">
        <v>3200000000</v>
      </c>
    </row>
    <row r="45" spans="1:20" ht="28.5">
      <c r="A45" s="167"/>
      <c r="B45" s="200"/>
      <c r="C45" s="202"/>
      <c r="D45" s="163"/>
      <c r="E45" s="197"/>
      <c r="F45" s="176" t="s">
        <v>734</v>
      </c>
      <c r="G45" s="93" t="s">
        <v>183</v>
      </c>
      <c r="H45" s="69"/>
      <c r="I45" s="98"/>
      <c r="J45" s="123"/>
      <c r="K45" s="98"/>
      <c r="L45" s="123"/>
      <c r="M45" s="98" t="s">
        <v>676</v>
      </c>
      <c r="N45" s="123">
        <v>331160000</v>
      </c>
      <c r="O45" s="98" t="s">
        <v>676</v>
      </c>
      <c r="P45" s="123">
        <v>342400000</v>
      </c>
      <c r="Q45" s="98" t="s">
        <v>581</v>
      </c>
      <c r="R45" s="123">
        <v>350000000</v>
      </c>
      <c r="S45" s="98" t="s">
        <v>581</v>
      </c>
      <c r="T45" s="123">
        <v>400000000</v>
      </c>
    </row>
    <row r="46" spans="1:20" ht="71.25">
      <c r="A46" s="167"/>
      <c r="B46" s="200"/>
      <c r="C46" s="202"/>
      <c r="D46" s="163"/>
      <c r="E46" s="197"/>
      <c r="F46" s="176" t="s">
        <v>735</v>
      </c>
      <c r="G46" s="105" t="s">
        <v>246</v>
      </c>
      <c r="H46" s="69"/>
      <c r="I46" s="76"/>
      <c r="J46" s="194"/>
      <c r="K46" s="76"/>
      <c r="L46" s="194"/>
      <c r="M46" s="76" t="s">
        <v>673</v>
      </c>
      <c r="N46" s="194">
        <v>390000000</v>
      </c>
      <c r="O46" s="76" t="s">
        <v>673</v>
      </c>
      <c r="P46" s="194">
        <v>417300000</v>
      </c>
      <c r="Q46" s="76" t="s">
        <v>581</v>
      </c>
      <c r="R46" s="194">
        <v>450000000</v>
      </c>
      <c r="S46" s="76" t="s">
        <v>581</v>
      </c>
      <c r="T46" s="194">
        <v>500000000</v>
      </c>
    </row>
    <row r="47" spans="1:20" ht="51">
      <c r="A47" s="167"/>
      <c r="B47" s="200"/>
      <c r="C47" s="202"/>
      <c r="D47" s="163"/>
      <c r="E47" s="197"/>
      <c r="F47" s="176" t="s">
        <v>236</v>
      </c>
      <c r="G47" s="108" t="s">
        <v>678</v>
      </c>
      <c r="H47" s="69"/>
      <c r="I47" s="76"/>
      <c r="J47" s="194"/>
      <c r="K47" s="76"/>
      <c r="L47" s="194"/>
      <c r="M47" s="76" t="s">
        <v>677</v>
      </c>
      <c r="N47" s="194">
        <v>1794000000</v>
      </c>
      <c r="O47" s="76" t="s">
        <v>677</v>
      </c>
      <c r="P47" s="194">
        <v>1919580000</v>
      </c>
      <c r="Q47" s="76" t="s">
        <v>581</v>
      </c>
      <c r="R47" s="194">
        <v>2000000000</v>
      </c>
      <c r="S47" s="76" t="s">
        <v>581</v>
      </c>
      <c r="T47" s="194">
        <v>2245000000</v>
      </c>
    </row>
    <row r="48" spans="1:20" ht="38.25">
      <c r="A48" s="167"/>
      <c r="B48" s="200"/>
      <c r="C48" s="202"/>
      <c r="D48" s="163"/>
      <c r="E48" s="197"/>
      <c r="F48" s="176" t="s">
        <v>237</v>
      </c>
      <c r="G48" s="109"/>
      <c r="H48" s="69"/>
      <c r="I48" s="76"/>
      <c r="J48" s="194"/>
      <c r="K48" s="76"/>
      <c r="L48" s="194"/>
      <c r="M48" s="76" t="s">
        <v>576</v>
      </c>
      <c r="N48" s="194">
        <v>1170000000</v>
      </c>
      <c r="O48" s="76" t="s">
        <v>576</v>
      </c>
      <c r="P48" s="194">
        <v>1251900000</v>
      </c>
      <c r="Q48" s="76" t="s">
        <v>581</v>
      </c>
      <c r="R48" s="194">
        <v>1500000000</v>
      </c>
      <c r="S48" s="76" t="s">
        <v>581</v>
      </c>
      <c r="T48" s="194">
        <v>1750000000</v>
      </c>
    </row>
    <row r="49" spans="1:20" ht="28.5">
      <c r="A49" s="167"/>
      <c r="B49" s="200"/>
      <c r="C49" s="202"/>
      <c r="D49" s="163"/>
      <c r="E49" s="197"/>
      <c r="F49" s="176" t="s">
        <v>736</v>
      </c>
      <c r="G49" s="108" t="s">
        <v>241</v>
      </c>
      <c r="H49" s="69"/>
      <c r="I49" s="76"/>
      <c r="J49" s="194"/>
      <c r="K49" s="76"/>
      <c r="L49" s="194"/>
      <c r="M49" s="76" t="s">
        <v>679</v>
      </c>
      <c r="N49" s="194">
        <v>23184000000</v>
      </c>
      <c r="O49" s="76" t="s">
        <v>679</v>
      </c>
      <c r="P49" s="194">
        <v>24806880000</v>
      </c>
      <c r="Q49" s="76" t="s">
        <v>581</v>
      </c>
      <c r="R49" s="194">
        <v>25000000000</v>
      </c>
      <c r="S49" s="76" t="s">
        <v>581</v>
      </c>
      <c r="T49" s="194">
        <v>25250000000</v>
      </c>
    </row>
    <row r="50" spans="1:20" ht="42.75">
      <c r="A50" s="167"/>
      <c r="B50" s="200"/>
      <c r="C50" s="202"/>
      <c r="D50" s="163"/>
      <c r="E50" s="197"/>
      <c r="F50" s="176" t="s">
        <v>680</v>
      </c>
      <c r="G50" s="93" t="s">
        <v>235</v>
      </c>
      <c r="H50" s="119"/>
      <c r="I50" s="76"/>
      <c r="J50" s="123"/>
      <c r="K50" s="76"/>
      <c r="L50" s="123"/>
      <c r="M50" s="76" t="s">
        <v>661</v>
      </c>
      <c r="N50" s="123">
        <v>2339986800</v>
      </c>
      <c r="O50" s="76" t="s">
        <v>661</v>
      </c>
      <c r="P50" s="123">
        <v>2503800000</v>
      </c>
      <c r="Q50" s="76" t="s">
        <v>581</v>
      </c>
      <c r="R50" s="123">
        <v>2753000000</v>
      </c>
      <c r="S50" s="76" t="s">
        <v>581</v>
      </c>
      <c r="T50" s="123">
        <v>2935000000</v>
      </c>
    </row>
    <row r="51" spans="1:20" ht="25.5">
      <c r="A51" s="167"/>
      <c r="B51" s="200"/>
      <c r="C51" s="202"/>
      <c r="D51" s="163"/>
      <c r="E51" s="197"/>
      <c r="F51" s="141" t="s">
        <v>234</v>
      </c>
      <c r="G51" s="113"/>
      <c r="H51" s="69"/>
      <c r="I51" s="76"/>
      <c r="J51" s="194"/>
      <c r="K51" s="76"/>
      <c r="L51" s="194"/>
      <c r="M51" s="76"/>
      <c r="N51" s="194"/>
      <c r="O51" s="76"/>
      <c r="P51" s="194"/>
      <c r="Q51" s="76"/>
      <c r="R51" s="194"/>
      <c r="S51" s="76"/>
      <c r="T51" s="194"/>
    </row>
    <row r="52" spans="1:20" ht="42.75">
      <c r="A52" s="167"/>
      <c r="B52" s="200"/>
      <c r="C52" s="202"/>
      <c r="D52" s="163"/>
      <c r="E52" s="197"/>
      <c r="F52" s="141" t="s">
        <v>238</v>
      </c>
      <c r="G52" s="108" t="s">
        <v>239</v>
      </c>
      <c r="H52" s="119">
        <v>1</v>
      </c>
      <c r="I52" s="76" t="s">
        <v>581</v>
      </c>
      <c r="J52" s="194">
        <v>9137051100</v>
      </c>
      <c r="K52" s="76" t="s">
        <v>618</v>
      </c>
      <c r="L52" s="194">
        <v>27650000000</v>
      </c>
      <c r="M52" s="76" t="s">
        <v>513</v>
      </c>
      <c r="N52" s="194">
        <v>1700000000</v>
      </c>
      <c r="O52" s="76" t="s">
        <v>513</v>
      </c>
      <c r="P52" s="194">
        <v>1819000000</v>
      </c>
      <c r="Q52" s="76" t="s">
        <v>581</v>
      </c>
      <c r="R52" s="194">
        <v>2000000000</v>
      </c>
      <c r="S52" s="76" t="s">
        <v>581</v>
      </c>
      <c r="T52" s="194">
        <v>2250000000</v>
      </c>
    </row>
    <row r="53" spans="1:20" ht="38.25">
      <c r="A53" s="167"/>
      <c r="B53" s="200"/>
      <c r="C53" s="202"/>
      <c r="D53" s="163"/>
      <c r="E53" s="197"/>
      <c r="F53" s="142" t="s">
        <v>244</v>
      </c>
      <c r="G53" s="113"/>
      <c r="H53" s="69"/>
      <c r="I53" s="76"/>
      <c r="J53" s="194"/>
      <c r="K53" s="76"/>
      <c r="L53" s="194"/>
      <c r="M53" s="76"/>
      <c r="N53" s="194"/>
      <c r="O53" s="76"/>
      <c r="P53" s="194"/>
      <c r="Q53" s="76"/>
      <c r="R53" s="194"/>
      <c r="S53" s="76"/>
      <c r="T53" s="194"/>
    </row>
    <row r="54" spans="1:20" ht="71.25">
      <c r="A54" s="167"/>
      <c r="B54" s="200"/>
      <c r="C54" s="202"/>
      <c r="D54" s="163"/>
      <c r="E54" s="197"/>
      <c r="F54" s="211" t="s">
        <v>674</v>
      </c>
      <c r="G54" s="212" t="s">
        <v>246</v>
      </c>
      <c r="H54" s="149"/>
      <c r="I54" s="150"/>
      <c r="J54" s="213"/>
      <c r="K54" s="150"/>
      <c r="L54" s="213"/>
      <c r="M54" s="150" t="s">
        <v>673</v>
      </c>
      <c r="N54" s="213">
        <v>390000000</v>
      </c>
      <c r="O54" s="150" t="s">
        <v>673</v>
      </c>
      <c r="P54" s="213">
        <v>417300000</v>
      </c>
      <c r="Q54" s="150" t="s">
        <v>581</v>
      </c>
      <c r="R54" s="213">
        <v>450000000</v>
      </c>
      <c r="S54" s="150" t="s">
        <v>581</v>
      </c>
      <c r="T54" s="213">
        <v>500000000</v>
      </c>
    </row>
    <row r="55" spans="1:20" ht="25.5">
      <c r="A55" s="167"/>
      <c r="B55" s="200"/>
      <c r="C55" s="202"/>
      <c r="D55" s="163"/>
      <c r="E55" s="199"/>
      <c r="F55" s="177" t="s">
        <v>751</v>
      </c>
      <c r="G55" s="212"/>
      <c r="H55" s="149"/>
      <c r="I55" s="150"/>
      <c r="J55" s="213"/>
      <c r="K55" s="150"/>
      <c r="L55" s="213"/>
      <c r="M55" s="150"/>
      <c r="N55" s="213"/>
      <c r="O55" s="150"/>
      <c r="P55" s="213"/>
      <c r="Q55" s="150"/>
      <c r="R55" s="213"/>
      <c r="S55" s="150"/>
      <c r="T55" s="213"/>
    </row>
    <row r="56" spans="1:20" ht="42.75">
      <c r="A56" s="167"/>
      <c r="B56" s="200"/>
      <c r="C56" s="219"/>
      <c r="D56" s="163"/>
      <c r="E56" s="188"/>
      <c r="F56" s="142" t="s">
        <v>524</v>
      </c>
      <c r="G56" s="105"/>
      <c r="H56" s="119" t="s">
        <v>450</v>
      </c>
      <c r="I56" s="76" t="s">
        <v>450</v>
      </c>
      <c r="J56" s="194">
        <v>2000000000</v>
      </c>
      <c r="K56" s="76" t="s">
        <v>525</v>
      </c>
      <c r="L56" s="194">
        <v>1000000000</v>
      </c>
      <c r="M56" s="76"/>
      <c r="N56" s="194"/>
      <c r="O56" s="76"/>
      <c r="P56" s="194"/>
      <c r="Q56" s="76"/>
      <c r="R56" s="194"/>
      <c r="S56" s="76"/>
      <c r="T56" s="194"/>
    </row>
    <row r="57" spans="1:20" ht="15">
      <c r="A57" s="167"/>
      <c r="B57" s="214"/>
      <c r="C57" s="215"/>
      <c r="D57" s="106"/>
      <c r="E57" s="216"/>
      <c r="F57" s="142"/>
      <c r="G57" s="105"/>
      <c r="H57" s="69"/>
      <c r="I57" s="76"/>
      <c r="J57" s="194"/>
      <c r="K57" s="76"/>
      <c r="L57" s="194"/>
      <c r="M57" s="76"/>
      <c r="N57" s="194"/>
      <c r="O57" s="76"/>
      <c r="P57" s="194"/>
      <c r="Q57" s="76"/>
      <c r="R57" s="194"/>
      <c r="S57" s="76"/>
      <c r="T57" s="194"/>
    </row>
    <row r="58" spans="1:20" ht="33.75" customHeight="1">
      <c r="A58" s="207"/>
      <c r="B58" s="366" t="s">
        <v>799</v>
      </c>
      <c r="C58" s="364" t="s">
        <v>803</v>
      </c>
      <c r="D58" s="217" t="s">
        <v>14</v>
      </c>
      <c r="E58" s="204" t="s">
        <v>28</v>
      </c>
      <c r="F58" s="177" t="s">
        <v>709</v>
      </c>
      <c r="G58" s="113"/>
      <c r="H58" s="69"/>
      <c r="I58" s="76"/>
      <c r="J58" s="194"/>
      <c r="K58" s="76"/>
      <c r="L58" s="194"/>
      <c r="M58" s="76"/>
      <c r="N58" s="194"/>
      <c r="O58" s="76"/>
      <c r="P58" s="194"/>
      <c r="Q58" s="76"/>
      <c r="R58" s="194"/>
      <c r="S58" s="76"/>
      <c r="T58" s="194"/>
    </row>
    <row r="59" spans="1:20" ht="42.75">
      <c r="A59" s="167"/>
      <c r="B59" s="366"/>
      <c r="C59" s="364"/>
      <c r="D59" s="208" t="s">
        <v>14</v>
      </c>
      <c r="E59" s="205" t="s">
        <v>32</v>
      </c>
      <c r="F59" s="176" t="s">
        <v>737</v>
      </c>
      <c r="G59" s="105" t="s">
        <v>193</v>
      </c>
      <c r="H59" s="69" t="s">
        <v>607</v>
      </c>
      <c r="I59" s="76" t="s">
        <v>444</v>
      </c>
      <c r="J59" s="123">
        <v>800000000</v>
      </c>
      <c r="K59" s="76" t="s">
        <v>608</v>
      </c>
      <c r="L59" s="123">
        <v>1159671850</v>
      </c>
      <c r="M59" s="76" t="s">
        <v>494</v>
      </c>
      <c r="N59" s="123">
        <v>1080204500</v>
      </c>
      <c r="O59" s="76" t="s">
        <v>494</v>
      </c>
      <c r="P59" s="123">
        <v>1284000000</v>
      </c>
      <c r="Q59" s="76" t="s">
        <v>494</v>
      </c>
      <c r="R59" s="123">
        <v>1350000000</v>
      </c>
      <c r="S59" s="76" t="s">
        <v>494</v>
      </c>
      <c r="T59" s="123">
        <v>1400000000</v>
      </c>
    </row>
    <row r="60" spans="1:20" ht="28.5" customHeight="1">
      <c r="A60" s="167"/>
      <c r="B60" s="366"/>
      <c r="C60" s="364"/>
      <c r="D60" s="208" t="s">
        <v>14</v>
      </c>
      <c r="E60" s="205" t="s">
        <v>29</v>
      </c>
      <c r="F60" s="176" t="s">
        <v>738</v>
      </c>
      <c r="G60" s="93" t="s">
        <v>168</v>
      </c>
      <c r="H60" s="69" t="s">
        <v>606</v>
      </c>
      <c r="I60" s="98" t="s">
        <v>450</v>
      </c>
      <c r="J60" s="195">
        <v>962928000</v>
      </c>
      <c r="K60" s="98" t="s">
        <v>605</v>
      </c>
      <c r="L60" s="195">
        <v>1554035600</v>
      </c>
      <c r="M60" s="98" t="s">
        <v>609</v>
      </c>
      <c r="N60" s="195">
        <v>1550168600</v>
      </c>
      <c r="O60" s="98" t="s">
        <v>609</v>
      </c>
      <c r="P60" s="195">
        <v>1664744092</v>
      </c>
      <c r="Q60" s="98" t="s">
        <v>450</v>
      </c>
      <c r="R60" s="195">
        <v>1750000000</v>
      </c>
      <c r="S60" s="98" t="s">
        <v>450</v>
      </c>
      <c r="T60" s="195">
        <v>1850000000</v>
      </c>
    </row>
    <row r="61" spans="1:20" ht="42.75">
      <c r="A61" s="167"/>
      <c r="B61" s="200"/>
      <c r="C61" s="202"/>
      <c r="D61" s="208" t="s">
        <v>14</v>
      </c>
      <c r="E61" s="205" t="s">
        <v>30</v>
      </c>
      <c r="F61" s="178" t="s">
        <v>184</v>
      </c>
      <c r="G61" s="93" t="s">
        <v>185</v>
      </c>
      <c r="H61" s="69"/>
      <c r="I61" s="98"/>
      <c r="J61" s="123"/>
      <c r="K61" s="98" t="s">
        <v>640</v>
      </c>
      <c r="L61" s="123">
        <v>321281000</v>
      </c>
      <c r="M61" s="98" t="s">
        <v>482</v>
      </c>
      <c r="N61" s="123">
        <v>247673000</v>
      </c>
      <c r="O61" s="98" t="s">
        <v>482</v>
      </c>
      <c r="P61" s="123">
        <v>267500000</v>
      </c>
      <c r="Q61" s="98" t="s">
        <v>450</v>
      </c>
      <c r="R61" s="123">
        <v>275000000</v>
      </c>
      <c r="S61" s="98" t="s">
        <v>450</v>
      </c>
      <c r="T61" s="123">
        <v>300000000</v>
      </c>
    </row>
    <row r="62" spans="1:20" ht="38.25">
      <c r="A62" s="167"/>
      <c r="B62" s="200"/>
      <c r="C62" s="202"/>
      <c r="D62" s="208" t="s">
        <v>14</v>
      </c>
      <c r="E62" s="205" t="s">
        <v>800</v>
      </c>
      <c r="F62" s="142" t="s">
        <v>739</v>
      </c>
      <c r="G62" s="105" t="s">
        <v>203</v>
      </c>
      <c r="H62" s="119" t="s">
        <v>625</v>
      </c>
      <c r="I62" s="69" t="s">
        <v>624</v>
      </c>
      <c r="J62" s="195">
        <v>4282889100</v>
      </c>
      <c r="K62" s="69" t="s">
        <v>623</v>
      </c>
      <c r="L62" s="195">
        <v>4567307800</v>
      </c>
      <c r="M62" s="69" t="s">
        <v>623</v>
      </c>
      <c r="N62" s="195">
        <v>11889227400</v>
      </c>
      <c r="O62" s="69" t="s">
        <v>623</v>
      </c>
      <c r="P62" s="195">
        <v>12000000000</v>
      </c>
      <c r="Q62" s="76" t="s">
        <v>450</v>
      </c>
      <c r="R62" s="195">
        <v>12250000000</v>
      </c>
      <c r="S62" s="76" t="s">
        <v>450</v>
      </c>
      <c r="T62" s="195">
        <v>12500000000</v>
      </c>
    </row>
    <row r="63" spans="1:20" ht="42.75">
      <c r="A63" s="167"/>
      <c r="B63" s="200"/>
      <c r="C63" s="202"/>
      <c r="D63" s="163"/>
      <c r="E63" s="197"/>
      <c r="F63" s="142" t="s">
        <v>204</v>
      </c>
      <c r="G63" s="105" t="s">
        <v>205</v>
      </c>
      <c r="H63" s="69"/>
      <c r="I63" s="76"/>
      <c r="J63" s="194"/>
      <c r="K63" s="76" t="s">
        <v>636</v>
      </c>
      <c r="L63" s="194">
        <v>445455000</v>
      </c>
      <c r="M63" s="76" t="s">
        <v>637</v>
      </c>
      <c r="N63" s="194">
        <v>340899000</v>
      </c>
      <c r="O63" s="76" t="s">
        <v>637</v>
      </c>
      <c r="P63" s="194">
        <v>369438900</v>
      </c>
      <c r="Q63" s="76" t="s">
        <v>450</v>
      </c>
      <c r="R63" s="194">
        <v>475000000</v>
      </c>
      <c r="S63" s="76" t="s">
        <v>450</v>
      </c>
      <c r="T63" s="194">
        <v>500000000</v>
      </c>
    </row>
    <row r="64" spans="1:20" ht="42.75">
      <c r="A64" s="167"/>
      <c r="B64" s="200"/>
      <c r="C64" s="202"/>
      <c r="D64" s="163"/>
      <c r="E64" s="197"/>
      <c r="F64" s="142" t="s">
        <v>206</v>
      </c>
      <c r="G64" s="105" t="s">
        <v>207</v>
      </c>
      <c r="H64" s="69"/>
      <c r="I64" s="76"/>
      <c r="J64" s="194"/>
      <c r="K64" s="76" t="s">
        <v>638</v>
      </c>
      <c r="L64" s="194">
        <v>691528000</v>
      </c>
      <c r="M64" s="76" t="s">
        <v>638</v>
      </c>
      <c r="N64" s="194">
        <v>567512000</v>
      </c>
      <c r="O64" s="76" t="s">
        <v>638</v>
      </c>
      <c r="P64" s="194">
        <v>607519250</v>
      </c>
      <c r="Q64" s="76" t="s">
        <v>450</v>
      </c>
      <c r="R64" s="194">
        <v>615000000</v>
      </c>
      <c r="S64" s="76" t="s">
        <v>450</v>
      </c>
      <c r="T64" s="194">
        <v>625000000</v>
      </c>
    </row>
    <row r="65" spans="1:20" ht="42.75" customHeight="1">
      <c r="A65" s="167"/>
      <c r="B65" s="200"/>
      <c r="C65" s="202"/>
      <c r="D65" s="163"/>
      <c r="E65" s="197"/>
      <c r="F65" s="142" t="s">
        <v>740</v>
      </c>
      <c r="G65" s="105" t="s">
        <v>209</v>
      </c>
      <c r="H65" s="119"/>
      <c r="I65" s="76" t="s">
        <v>633</v>
      </c>
      <c r="J65" s="194">
        <v>702642400</v>
      </c>
      <c r="K65" s="76" t="s">
        <v>632</v>
      </c>
      <c r="L65" s="194">
        <v>770217800</v>
      </c>
      <c r="M65" s="76" t="s">
        <v>631</v>
      </c>
      <c r="N65" s="194">
        <v>1939074400</v>
      </c>
      <c r="O65" s="76" t="s">
        <v>631</v>
      </c>
      <c r="P65" s="194">
        <v>2080630408</v>
      </c>
      <c r="Q65" s="76" t="s">
        <v>581</v>
      </c>
      <c r="R65" s="194">
        <v>2100000000</v>
      </c>
      <c r="S65" s="76" t="s">
        <v>581</v>
      </c>
      <c r="T65" s="194">
        <v>2250000000</v>
      </c>
    </row>
    <row r="66" spans="1:20" ht="45" customHeight="1">
      <c r="A66" s="167"/>
      <c r="B66" s="200"/>
      <c r="C66" s="202"/>
      <c r="D66" s="163"/>
      <c r="E66" s="197"/>
      <c r="F66" s="142" t="s">
        <v>210</v>
      </c>
      <c r="G66" s="105" t="s">
        <v>211</v>
      </c>
      <c r="H66" s="119"/>
      <c r="I66" s="76"/>
      <c r="J66" s="194"/>
      <c r="K66" s="76"/>
      <c r="L66" s="194"/>
      <c r="M66" s="76"/>
      <c r="N66" s="123">
        <v>401668200</v>
      </c>
      <c r="O66" s="76"/>
      <c r="P66" s="194">
        <v>449400000</v>
      </c>
      <c r="Q66" s="76" t="s">
        <v>450</v>
      </c>
      <c r="R66" s="194">
        <v>475000000</v>
      </c>
      <c r="S66" s="76" t="s">
        <v>450</v>
      </c>
      <c r="T66" s="194">
        <v>500000000</v>
      </c>
    </row>
    <row r="67" spans="1:20" ht="45" customHeight="1">
      <c r="A67" s="167"/>
      <c r="B67" s="200"/>
      <c r="C67" s="202"/>
      <c r="D67" s="163"/>
      <c r="E67" s="197"/>
      <c r="F67" s="93" t="s">
        <v>153</v>
      </c>
      <c r="G67" s="93" t="s">
        <v>154</v>
      </c>
      <c r="H67" s="69" t="s">
        <v>627</v>
      </c>
      <c r="I67" s="69" t="s">
        <v>627</v>
      </c>
      <c r="J67" s="195">
        <v>9409779900</v>
      </c>
      <c r="K67" s="69" t="s">
        <v>626</v>
      </c>
      <c r="L67" s="195">
        <v>9473258400</v>
      </c>
      <c r="M67" s="69"/>
      <c r="N67" s="195">
        <v>13511042400</v>
      </c>
      <c r="O67" s="69"/>
      <c r="P67" s="195">
        <v>14457367488</v>
      </c>
      <c r="Q67" s="76"/>
      <c r="R67" s="195">
        <v>14650000000</v>
      </c>
      <c r="S67" s="76"/>
      <c r="T67" s="195">
        <v>15000000000</v>
      </c>
    </row>
    <row r="68" spans="1:20" ht="45" customHeight="1">
      <c r="A68" s="167"/>
      <c r="B68" s="200"/>
      <c r="C68" s="202"/>
      <c r="D68" s="163"/>
      <c r="E68" s="197"/>
      <c r="F68" s="93" t="s">
        <v>155</v>
      </c>
      <c r="G68" s="93" t="s">
        <v>156</v>
      </c>
      <c r="H68" s="119"/>
      <c r="I68" s="76" t="s">
        <v>630</v>
      </c>
      <c r="J68" s="195">
        <v>1280694900</v>
      </c>
      <c r="K68" s="76" t="s">
        <v>629</v>
      </c>
      <c r="L68" s="195">
        <v>1299603400</v>
      </c>
      <c r="M68" s="76" t="s">
        <v>628</v>
      </c>
      <c r="N68" s="195">
        <v>1874096200</v>
      </c>
      <c r="O68" s="76" t="s">
        <v>628</v>
      </c>
      <c r="P68" s="195">
        <v>1988163576</v>
      </c>
      <c r="Q68" s="76" t="s">
        <v>581</v>
      </c>
      <c r="R68" s="195">
        <v>2000000000</v>
      </c>
      <c r="S68" s="76" t="s">
        <v>581</v>
      </c>
      <c r="T68" s="195">
        <v>2000000000</v>
      </c>
    </row>
    <row r="69" spans="1:20" ht="42.75" customHeight="1">
      <c r="A69" s="167"/>
      <c r="B69" s="200"/>
      <c r="C69" s="202"/>
      <c r="D69" s="163"/>
      <c r="E69" s="197"/>
      <c r="F69" s="142" t="s">
        <v>642</v>
      </c>
      <c r="G69" s="105" t="s">
        <v>644</v>
      </c>
      <c r="H69" s="119"/>
      <c r="I69" s="76"/>
      <c r="J69" s="194"/>
      <c r="K69" s="76"/>
      <c r="L69" s="194"/>
      <c r="M69" s="76" t="s">
        <v>482</v>
      </c>
      <c r="N69" s="194">
        <v>299742700</v>
      </c>
      <c r="O69" s="76" t="s">
        <v>482</v>
      </c>
      <c r="P69" s="194">
        <v>321000000</v>
      </c>
      <c r="Q69" s="76"/>
      <c r="R69" s="194">
        <v>350000000</v>
      </c>
      <c r="S69" s="76"/>
      <c r="T69" s="194">
        <v>350000000</v>
      </c>
    </row>
    <row r="70" spans="1:20" ht="42.75" customHeight="1">
      <c r="A70" s="167"/>
      <c r="B70" s="200"/>
      <c r="C70" s="202"/>
      <c r="D70" s="163"/>
      <c r="E70" s="197"/>
      <c r="F70" s="142" t="s">
        <v>654</v>
      </c>
      <c r="G70" s="105" t="s">
        <v>655</v>
      </c>
      <c r="H70" s="119"/>
      <c r="I70" s="76"/>
      <c r="J70" s="194"/>
      <c r="K70" s="76" t="s">
        <v>657</v>
      </c>
      <c r="L70" s="194">
        <v>2500000000</v>
      </c>
      <c r="M70" s="76" t="s">
        <v>656</v>
      </c>
      <c r="N70" s="194">
        <v>8247200000</v>
      </c>
      <c r="O70" s="76" t="s">
        <v>656</v>
      </c>
      <c r="P70" s="194">
        <v>8827500000</v>
      </c>
      <c r="Q70" s="76" t="s">
        <v>581</v>
      </c>
      <c r="R70" s="194">
        <v>9000000000</v>
      </c>
      <c r="S70" s="76" t="s">
        <v>581</v>
      </c>
      <c r="T70" s="194">
        <v>9150000000</v>
      </c>
    </row>
    <row r="71" spans="1:20" ht="42.75" customHeight="1">
      <c r="A71" s="167"/>
      <c r="B71" s="200"/>
      <c r="C71" s="202"/>
      <c r="D71" s="163"/>
      <c r="E71" s="197"/>
      <c r="F71" s="142" t="s">
        <v>643</v>
      </c>
      <c r="G71" s="105" t="s">
        <v>645</v>
      </c>
      <c r="H71" s="119"/>
      <c r="I71" s="76"/>
      <c r="J71" s="194"/>
      <c r="K71" s="76"/>
      <c r="L71" s="194"/>
      <c r="M71" s="76"/>
      <c r="N71" s="194">
        <v>500000000</v>
      </c>
      <c r="O71" s="76"/>
      <c r="P71" s="194">
        <v>500000000</v>
      </c>
      <c r="Q71" s="98" t="s">
        <v>450</v>
      </c>
      <c r="R71" s="194">
        <v>500000000</v>
      </c>
      <c r="S71" s="98" t="s">
        <v>450</v>
      </c>
      <c r="T71" s="194">
        <v>500000000</v>
      </c>
    </row>
    <row r="72" spans="1:20" ht="71.25">
      <c r="A72" s="167"/>
      <c r="B72" s="200"/>
      <c r="C72" s="202"/>
      <c r="D72" s="163"/>
      <c r="E72" s="197"/>
      <c r="F72" s="142" t="s">
        <v>741</v>
      </c>
      <c r="G72" s="105" t="s">
        <v>216</v>
      </c>
      <c r="H72" s="69"/>
      <c r="I72" s="98"/>
      <c r="J72" s="123"/>
      <c r="K72" s="98" t="s">
        <v>640</v>
      </c>
      <c r="L72" s="123">
        <v>321281000</v>
      </c>
      <c r="M72" s="98" t="s">
        <v>640</v>
      </c>
      <c r="N72" s="123">
        <v>229855700</v>
      </c>
      <c r="O72" s="98" t="s">
        <v>640</v>
      </c>
      <c r="P72" s="123">
        <v>315327502</v>
      </c>
      <c r="Q72" s="98" t="s">
        <v>450</v>
      </c>
      <c r="R72" s="123">
        <v>325000000</v>
      </c>
      <c r="S72" s="98" t="s">
        <v>450</v>
      </c>
      <c r="T72" s="123">
        <v>375000000</v>
      </c>
    </row>
    <row r="73" spans="1:20" ht="42.75">
      <c r="A73" s="167"/>
      <c r="B73" s="200"/>
      <c r="C73" s="202"/>
      <c r="D73" s="164"/>
      <c r="E73" s="197"/>
      <c r="F73" s="176" t="s">
        <v>743</v>
      </c>
      <c r="G73" s="93" t="s">
        <v>181</v>
      </c>
      <c r="H73" s="69"/>
      <c r="I73" s="98"/>
      <c r="J73" s="123"/>
      <c r="K73" s="98"/>
      <c r="L73" s="123"/>
      <c r="M73" s="98" t="s">
        <v>599</v>
      </c>
      <c r="N73" s="123">
        <v>969328000</v>
      </c>
      <c r="O73" s="98" t="s">
        <v>599</v>
      </c>
      <c r="P73" s="123">
        <v>968700000</v>
      </c>
      <c r="Q73" s="98" t="s">
        <v>450</v>
      </c>
      <c r="R73" s="123">
        <v>975000000</v>
      </c>
      <c r="S73" s="98" t="s">
        <v>450</v>
      </c>
      <c r="T73" s="123">
        <v>1000000000</v>
      </c>
    </row>
    <row r="74" spans="1:20" ht="42.75">
      <c r="A74" s="167"/>
      <c r="B74" s="200"/>
      <c r="C74" s="202"/>
      <c r="D74" s="164"/>
      <c r="E74" s="197"/>
      <c r="F74" s="176" t="s">
        <v>744</v>
      </c>
      <c r="G74" s="105" t="s">
        <v>195</v>
      </c>
      <c r="H74" s="69"/>
      <c r="I74" s="76" t="s">
        <v>450</v>
      </c>
      <c r="J74" s="123">
        <v>217980000</v>
      </c>
      <c r="K74" s="76" t="s">
        <v>602</v>
      </c>
      <c r="L74" s="123">
        <v>169244000</v>
      </c>
      <c r="M74" s="76" t="s">
        <v>600</v>
      </c>
      <c r="N74" s="123">
        <v>777781500</v>
      </c>
      <c r="O74" s="76" t="s">
        <v>600</v>
      </c>
      <c r="P74" s="123">
        <v>1000000000</v>
      </c>
      <c r="Q74" s="76" t="s">
        <v>450</v>
      </c>
      <c r="R74" s="123">
        <v>1150000000</v>
      </c>
      <c r="S74" s="76" t="s">
        <v>450</v>
      </c>
      <c r="T74" s="123">
        <v>1250000000</v>
      </c>
    </row>
    <row r="75" spans="1:20" ht="42.75">
      <c r="A75" s="167"/>
      <c r="B75" s="200"/>
      <c r="C75" s="202"/>
      <c r="D75" s="163"/>
      <c r="E75" s="197"/>
      <c r="F75" s="176" t="s">
        <v>745</v>
      </c>
      <c r="G75" s="93" t="s">
        <v>778</v>
      </c>
      <c r="H75" s="69"/>
      <c r="I75" s="76" t="s">
        <v>604</v>
      </c>
      <c r="J75" s="123">
        <v>297000000</v>
      </c>
      <c r="K75" s="76" t="s">
        <v>603</v>
      </c>
      <c r="L75" s="123">
        <v>199800000</v>
      </c>
      <c r="M75" s="76" t="s">
        <v>601</v>
      </c>
      <c r="N75" s="123">
        <v>754269000</v>
      </c>
      <c r="O75" s="76" t="s">
        <v>601</v>
      </c>
      <c r="P75" s="123">
        <v>800000000</v>
      </c>
      <c r="Q75" s="98" t="s">
        <v>450</v>
      </c>
      <c r="R75" s="123">
        <v>825000000</v>
      </c>
      <c r="S75" s="98" t="s">
        <v>450</v>
      </c>
      <c r="T75" s="123">
        <v>850000000</v>
      </c>
    </row>
    <row r="76" spans="1:20" ht="42.75">
      <c r="A76" s="167"/>
      <c r="B76" s="200"/>
      <c r="C76" s="202"/>
      <c r="D76" s="163"/>
      <c r="E76" s="197"/>
      <c r="F76" s="93" t="s">
        <v>172</v>
      </c>
      <c r="G76" s="93" t="s">
        <v>779</v>
      </c>
      <c r="H76" s="119"/>
      <c r="I76" s="76" t="s">
        <v>450</v>
      </c>
      <c r="J76" s="123">
        <v>146250000</v>
      </c>
      <c r="K76" s="76" t="s">
        <v>611</v>
      </c>
      <c r="L76" s="123">
        <v>150000000</v>
      </c>
      <c r="M76" s="76" t="s">
        <v>610</v>
      </c>
      <c r="N76" s="123">
        <v>320142500</v>
      </c>
      <c r="O76" s="76" t="s">
        <v>610</v>
      </c>
      <c r="P76" s="123">
        <v>342931255</v>
      </c>
      <c r="Q76" s="98" t="s">
        <v>450</v>
      </c>
      <c r="R76" s="123">
        <v>350000000</v>
      </c>
      <c r="S76" s="98" t="s">
        <v>450</v>
      </c>
      <c r="T76" s="123">
        <v>375000000</v>
      </c>
    </row>
    <row r="77" spans="1:20" ht="42.75">
      <c r="A77" s="167"/>
      <c r="B77" s="200"/>
      <c r="C77" s="202"/>
      <c r="D77" s="163"/>
      <c r="E77" s="197"/>
      <c r="F77" s="105" t="s">
        <v>196</v>
      </c>
      <c r="G77" s="105" t="s">
        <v>197</v>
      </c>
      <c r="H77" s="69"/>
      <c r="I77" s="76" t="s">
        <v>450</v>
      </c>
      <c r="J77" s="123">
        <v>145500000</v>
      </c>
      <c r="K77" s="76" t="s">
        <v>613</v>
      </c>
      <c r="L77" s="123">
        <v>149299000</v>
      </c>
      <c r="M77" s="76" t="s">
        <v>612</v>
      </c>
      <c r="N77" s="123">
        <v>194992500</v>
      </c>
      <c r="O77" s="76" t="s">
        <v>612</v>
      </c>
      <c r="P77" s="123">
        <v>208641975</v>
      </c>
      <c r="Q77" s="76" t="s">
        <v>450</v>
      </c>
      <c r="R77" s="123">
        <v>225000000</v>
      </c>
      <c r="S77" s="76" t="s">
        <v>450</v>
      </c>
      <c r="T77" s="123">
        <v>250000000</v>
      </c>
    </row>
    <row r="78" spans="1:20" ht="42.75">
      <c r="A78" s="167"/>
      <c r="B78" s="200"/>
      <c r="C78" s="202"/>
      <c r="D78" s="163"/>
      <c r="E78" s="197"/>
      <c r="F78" s="178" t="s">
        <v>178</v>
      </c>
      <c r="G78" s="93" t="s">
        <v>779</v>
      </c>
      <c r="H78" s="119"/>
      <c r="I78" s="76" t="s">
        <v>450</v>
      </c>
      <c r="J78" s="123">
        <v>146250000</v>
      </c>
      <c r="K78" s="76" t="s">
        <v>611</v>
      </c>
      <c r="L78" s="123">
        <v>150000000</v>
      </c>
      <c r="M78" s="76" t="s">
        <v>610</v>
      </c>
      <c r="N78" s="123">
        <v>320142500</v>
      </c>
      <c r="O78" s="76" t="s">
        <v>610</v>
      </c>
      <c r="P78" s="123">
        <v>342931255</v>
      </c>
      <c r="Q78" s="98" t="s">
        <v>450</v>
      </c>
      <c r="R78" s="123">
        <v>350000000</v>
      </c>
      <c r="S78" s="98" t="s">
        <v>450</v>
      </c>
      <c r="T78" s="123">
        <v>375000000</v>
      </c>
    </row>
    <row r="79" spans="1:20" ht="42.75">
      <c r="A79" s="167"/>
      <c r="B79" s="200"/>
      <c r="C79" s="202"/>
      <c r="D79" s="163"/>
      <c r="E79" s="197"/>
      <c r="F79" s="142" t="s">
        <v>198</v>
      </c>
      <c r="G79" s="105" t="s">
        <v>199</v>
      </c>
      <c r="H79" s="69"/>
      <c r="I79" s="76" t="s">
        <v>450</v>
      </c>
      <c r="J79" s="194">
        <v>267536000</v>
      </c>
      <c r="K79" s="76" t="s">
        <v>615</v>
      </c>
      <c r="L79" s="194">
        <v>310570000</v>
      </c>
      <c r="M79" s="76" t="s">
        <v>614</v>
      </c>
      <c r="N79" s="194">
        <v>752124000</v>
      </c>
      <c r="O79" s="76" t="s">
        <v>614</v>
      </c>
      <c r="P79" s="194">
        <v>800000000</v>
      </c>
      <c r="Q79" s="76" t="s">
        <v>450</v>
      </c>
      <c r="R79" s="194">
        <v>814250000</v>
      </c>
      <c r="S79" s="76" t="s">
        <v>450</v>
      </c>
      <c r="T79" s="194">
        <v>825000000</v>
      </c>
    </row>
    <row r="80" spans="1:20" ht="57">
      <c r="A80" s="167"/>
      <c r="B80" s="200"/>
      <c r="C80" s="202"/>
      <c r="D80" s="163"/>
      <c r="E80" s="197"/>
      <c r="F80" s="178" t="s">
        <v>174</v>
      </c>
      <c r="G80" s="93" t="s">
        <v>780</v>
      </c>
      <c r="H80" s="119"/>
      <c r="I80" s="76"/>
      <c r="J80" s="123"/>
      <c r="K80" s="76" t="s">
        <v>614</v>
      </c>
      <c r="L80" s="123">
        <v>739102000</v>
      </c>
      <c r="M80" s="76" t="s">
        <v>639</v>
      </c>
      <c r="N80" s="123">
        <v>1630998000</v>
      </c>
      <c r="O80" s="76" t="s">
        <v>639</v>
      </c>
      <c r="P80" s="123">
        <v>1750034220</v>
      </c>
      <c r="Q80" s="98" t="s">
        <v>450</v>
      </c>
      <c r="R80" s="123">
        <v>1855000000</v>
      </c>
      <c r="S80" s="98" t="s">
        <v>450</v>
      </c>
      <c r="T80" s="123">
        <v>2000000000</v>
      </c>
    </row>
    <row r="81" spans="1:20" ht="57">
      <c r="A81" s="167"/>
      <c r="B81" s="200"/>
      <c r="C81" s="202"/>
      <c r="D81" s="163"/>
      <c r="E81" s="197"/>
      <c r="F81" s="178" t="s">
        <v>176</v>
      </c>
      <c r="G81" s="93" t="s">
        <v>781</v>
      </c>
      <c r="H81" s="69"/>
      <c r="I81" s="98"/>
      <c r="J81" s="123"/>
      <c r="K81" s="76" t="s">
        <v>635</v>
      </c>
      <c r="L81" s="123">
        <v>547677000</v>
      </c>
      <c r="M81" s="98" t="s">
        <v>634</v>
      </c>
      <c r="N81" s="123">
        <v>493808600</v>
      </c>
      <c r="O81" s="98" t="s">
        <v>634</v>
      </c>
      <c r="P81" s="123">
        <v>535000000</v>
      </c>
      <c r="Q81" s="98" t="s">
        <v>450</v>
      </c>
      <c r="R81" s="123">
        <v>545000000</v>
      </c>
      <c r="S81" s="98" t="s">
        <v>450</v>
      </c>
      <c r="T81" s="123">
        <v>575000000</v>
      </c>
    </row>
    <row r="82" spans="1:20" ht="28.5">
      <c r="A82" s="167"/>
      <c r="B82" s="200"/>
      <c r="C82" s="202"/>
      <c r="D82" s="163"/>
      <c r="E82" s="197"/>
      <c r="F82" s="178" t="s">
        <v>682</v>
      </c>
      <c r="G82" s="93" t="s">
        <v>683</v>
      </c>
      <c r="H82" s="69"/>
      <c r="I82" s="98"/>
      <c r="J82" s="123"/>
      <c r="K82" s="98"/>
      <c r="L82" s="123"/>
      <c r="M82" s="98" t="s">
        <v>610</v>
      </c>
      <c r="N82" s="123">
        <v>171796000</v>
      </c>
      <c r="O82" s="98" t="s">
        <v>610</v>
      </c>
      <c r="P82" s="123">
        <v>183821720</v>
      </c>
      <c r="Q82" s="98" t="s">
        <v>450</v>
      </c>
      <c r="R82" s="123">
        <v>200000000</v>
      </c>
      <c r="S82" s="98" t="s">
        <v>450</v>
      </c>
      <c r="T82" s="123">
        <v>2500000000</v>
      </c>
    </row>
    <row r="83" spans="1:20" ht="57">
      <c r="A83" s="167"/>
      <c r="B83" s="200"/>
      <c r="C83" s="202"/>
      <c r="D83" s="163"/>
      <c r="E83" s="197"/>
      <c r="F83" s="142" t="s">
        <v>221</v>
      </c>
      <c r="G83" s="105" t="s">
        <v>222</v>
      </c>
      <c r="H83" s="69"/>
      <c r="I83" s="76"/>
      <c r="J83" s="194"/>
      <c r="K83" s="76"/>
      <c r="L83" s="194"/>
      <c r="M83" s="76" t="s">
        <v>580</v>
      </c>
      <c r="N83" s="194">
        <v>532506000</v>
      </c>
      <c r="O83" s="76" t="s">
        <v>580</v>
      </c>
      <c r="P83" s="194">
        <v>576814530</v>
      </c>
      <c r="Q83" s="98" t="s">
        <v>450</v>
      </c>
      <c r="R83" s="194">
        <v>600000000</v>
      </c>
      <c r="S83" s="98" t="s">
        <v>450</v>
      </c>
      <c r="T83" s="194">
        <v>625000000</v>
      </c>
    </row>
    <row r="84" spans="1:20" ht="51">
      <c r="A84" s="167"/>
      <c r="B84" s="200"/>
      <c r="C84" s="202"/>
      <c r="D84" s="163"/>
      <c r="E84" s="197"/>
      <c r="F84" s="142" t="s">
        <v>227</v>
      </c>
      <c r="G84" s="105" t="s">
        <v>228</v>
      </c>
      <c r="H84" s="69"/>
      <c r="I84" s="76"/>
      <c r="J84" s="194"/>
      <c r="K84" s="76"/>
      <c r="L84" s="194"/>
      <c r="M84" s="76" t="s">
        <v>580</v>
      </c>
      <c r="N84" s="194">
        <v>244446500</v>
      </c>
      <c r="O84" s="76" t="s">
        <v>580</v>
      </c>
      <c r="P84" s="194">
        <v>261557755</v>
      </c>
      <c r="Q84" s="76" t="s">
        <v>450</v>
      </c>
      <c r="R84" s="194">
        <v>275000000</v>
      </c>
      <c r="S84" s="76" t="s">
        <v>450</v>
      </c>
      <c r="T84" s="194">
        <v>300000000</v>
      </c>
    </row>
    <row r="85" spans="1:20" ht="57">
      <c r="A85" s="167"/>
      <c r="B85" s="200"/>
      <c r="C85" s="202"/>
      <c r="D85" s="163"/>
      <c r="E85" s="197"/>
      <c r="F85" s="142" t="s">
        <v>705</v>
      </c>
      <c r="G85" s="105" t="s">
        <v>229</v>
      </c>
      <c r="H85" s="69"/>
      <c r="I85" s="76"/>
      <c r="J85" s="194"/>
      <c r="K85" s="76"/>
      <c r="L85" s="194"/>
      <c r="M85" s="76" t="s">
        <v>673</v>
      </c>
      <c r="N85" s="194">
        <v>253638000</v>
      </c>
      <c r="O85" s="76" t="s">
        <v>673</v>
      </c>
      <c r="P85" s="194">
        <v>273190260</v>
      </c>
      <c r="Q85" s="76" t="s">
        <v>450</v>
      </c>
      <c r="R85" s="194">
        <v>295000000</v>
      </c>
      <c r="S85" s="76" t="s">
        <v>450</v>
      </c>
      <c r="T85" s="194">
        <v>325000000</v>
      </c>
    </row>
    <row r="86" spans="1:20" ht="57">
      <c r="A86" s="167"/>
      <c r="B86" s="200"/>
      <c r="C86" s="202"/>
      <c r="D86" s="163"/>
      <c r="E86" s="197"/>
      <c r="F86" s="142" t="s">
        <v>230</v>
      </c>
      <c r="G86" s="105" t="s">
        <v>231</v>
      </c>
      <c r="H86" s="69"/>
      <c r="I86" s="76"/>
      <c r="J86" s="194"/>
      <c r="K86" s="76"/>
      <c r="L86" s="194"/>
      <c r="M86" s="76" t="s">
        <v>673</v>
      </c>
      <c r="N86" s="194">
        <v>187310000</v>
      </c>
      <c r="O86" s="76" t="s">
        <v>673</v>
      </c>
      <c r="P86" s="194">
        <v>200421700</v>
      </c>
      <c r="Q86" s="76" t="s">
        <v>581</v>
      </c>
      <c r="R86" s="194">
        <v>225500000</v>
      </c>
      <c r="S86" s="76" t="s">
        <v>581</v>
      </c>
      <c r="T86" s="194">
        <v>250000000</v>
      </c>
    </row>
    <row r="87" spans="1:20" ht="28.5">
      <c r="A87" s="167"/>
      <c r="B87" s="200"/>
      <c r="C87" s="202"/>
      <c r="D87" s="163"/>
      <c r="E87" s="197"/>
      <c r="F87" s="178" t="s">
        <v>186</v>
      </c>
      <c r="G87" s="93" t="s">
        <v>187</v>
      </c>
      <c r="H87" s="69"/>
      <c r="I87" s="98"/>
      <c r="J87" s="123"/>
      <c r="K87" s="98"/>
      <c r="L87" s="123"/>
      <c r="M87" s="98" t="s">
        <v>641</v>
      </c>
      <c r="N87" s="123">
        <v>419929000</v>
      </c>
      <c r="O87" s="98" t="s">
        <v>641</v>
      </c>
      <c r="P87" s="123">
        <v>475000000</v>
      </c>
      <c r="Q87" s="98" t="s">
        <v>450</v>
      </c>
      <c r="R87" s="123">
        <v>500000000</v>
      </c>
      <c r="S87" s="98" t="s">
        <v>450</v>
      </c>
      <c r="T87" s="123">
        <v>525000000</v>
      </c>
    </row>
    <row r="88" spans="1:20" ht="38.25">
      <c r="A88" s="167"/>
      <c r="B88" s="200"/>
      <c r="C88" s="202"/>
      <c r="D88" s="163"/>
      <c r="E88" s="197"/>
      <c r="F88" s="142" t="s">
        <v>232</v>
      </c>
      <c r="G88" s="113"/>
      <c r="H88" s="69"/>
      <c r="I88" s="76"/>
      <c r="J88" s="194"/>
      <c r="K88" s="76"/>
      <c r="L88" s="194"/>
      <c r="M88" s="76"/>
      <c r="N88" s="194"/>
      <c r="O88" s="76"/>
      <c r="P88" s="194"/>
      <c r="Q88" s="76"/>
      <c r="R88" s="194"/>
      <c r="S88" s="76"/>
      <c r="T88" s="194"/>
    </row>
    <row r="89" spans="1:20" ht="14.25" customHeight="1">
      <c r="A89" s="167"/>
      <c r="B89" s="200"/>
      <c r="C89" s="202"/>
      <c r="D89" s="163"/>
      <c r="E89" s="197"/>
      <c r="F89" s="182" t="s">
        <v>776</v>
      </c>
      <c r="G89" s="113"/>
      <c r="H89" s="69"/>
      <c r="I89" s="76"/>
      <c r="J89" s="194"/>
      <c r="K89" s="76"/>
      <c r="L89" s="194"/>
      <c r="M89" s="76"/>
      <c r="N89" s="194"/>
      <c r="O89" s="76"/>
      <c r="P89" s="194"/>
      <c r="Q89" s="76"/>
      <c r="R89" s="194"/>
      <c r="S89" s="76"/>
      <c r="T89" s="194"/>
    </row>
    <row r="90" spans="1:20" ht="42.75">
      <c r="A90" s="167"/>
      <c r="B90" s="200"/>
      <c r="C90" s="202"/>
      <c r="D90" s="163"/>
      <c r="E90" s="197"/>
      <c r="F90" s="183" t="s">
        <v>250</v>
      </c>
      <c r="G90" s="93" t="s">
        <v>782</v>
      </c>
      <c r="H90" s="76" t="s">
        <v>531</v>
      </c>
      <c r="I90" s="76" t="s">
        <v>531</v>
      </c>
      <c r="J90" s="123">
        <v>134744900</v>
      </c>
      <c r="K90" s="76" t="s">
        <v>531</v>
      </c>
      <c r="L90" s="194">
        <v>150000000</v>
      </c>
      <c r="M90" s="76" t="s">
        <v>532</v>
      </c>
      <c r="N90" s="194">
        <v>188004000</v>
      </c>
      <c r="O90" s="76" t="s">
        <v>532</v>
      </c>
      <c r="P90" s="194">
        <v>200000000</v>
      </c>
      <c r="Q90" s="76" t="s">
        <v>532</v>
      </c>
      <c r="R90" s="194">
        <v>235000000</v>
      </c>
      <c r="S90" s="76" t="s">
        <v>532</v>
      </c>
      <c r="T90" s="194">
        <v>250000000</v>
      </c>
    </row>
    <row r="91" spans="1:20" ht="42.75">
      <c r="A91" s="167"/>
      <c r="B91" s="200"/>
      <c r="C91" s="202"/>
      <c r="D91" s="163"/>
      <c r="E91" s="197"/>
      <c r="F91" s="183" t="s">
        <v>766</v>
      </c>
      <c r="G91" s="93" t="s">
        <v>783</v>
      </c>
      <c r="H91" s="76" t="s">
        <v>531</v>
      </c>
      <c r="I91" s="76" t="s">
        <v>531</v>
      </c>
      <c r="J91" s="123">
        <v>85639200</v>
      </c>
      <c r="K91" s="76" t="s">
        <v>531</v>
      </c>
      <c r="L91" s="194">
        <v>104522000</v>
      </c>
      <c r="M91" s="76" t="s">
        <v>535</v>
      </c>
      <c r="N91" s="194">
        <v>100079200</v>
      </c>
      <c r="O91" s="76" t="s">
        <v>535</v>
      </c>
      <c r="P91" s="194">
        <v>107084744</v>
      </c>
      <c r="Q91" s="76" t="s">
        <v>535</v>
      </c>
      <c r="R91" s="194">
        <v>115000000</v>
      </c>
      <c r="S91" s="76" t="s">
        <v>535</v>
      </c>
      <c r="T91" s="194">
        <v>135000000</v>
      </c>
    </row>
    <row r="92" spans="1:20" ht="42.75">
      <c r="A92" s="167"/>
      <c r="B92" s="200"/>
      <c r="C92" s="202"/>
      <c r="D92" s="163"/>
      <c r="E92" s="197"/>
      <c r="F92" s="183" t="s">
        <v>260</v>
      </c>
      <c r="G92" s="93" t="s">
        <v>784</v>
      </c>
      <c r="H92" s="76" t="s">
        <v>531</v>
      </c>
      <c r="I92" s="76" t="s">
        <v>531</v>
      </c>
      <c r="J92" s="123">
        <v>108598000</v>
      </c>
      <c r="K92" s="76" t="s">
        <v>531</v>
      </c>
      <c r="L92" s="194">
        <v>126874000</v>
      </c>
      <c r="M92" s="76" t="s">
        <v>536</v>
      </c>
      <c r="N92" s="194">
        <v>113303000</v>
      </c>
      <c r="O92" s="76" t="s">
        <v>536</v>
      </c>
      <c r="P92" s="194">
        <v>121234210</v>
      </c>
      <c r="Q92" s="119">
        <v>1</v>
      </c>
      <c r="R92" s="194">
        <v>135500000</v>
      </c>
      <c r="S92" s="76" t="s">
        <v>536</v>
      </c>
      <c r="T92" s="194">
        <v>150000000</v>
      </c>
    </row>
    <row r="93" spans="1:20" ht="38.25">
      <c r="A93" s="167"/>
      <c r="B93" s="200"/>
      <c r="C93" s="202"/>
      <c r="D93" s="163"/>
      <c r="E93" s="197"/>
      <c r="F93" s="183" t="s">
        <v>432</v>
      </c>
      <c r="G93" s="93"/>
      <c r="H93" s="119" t="s">
        <v>459</v>
      </c>
      <c r="I93" s="119" t="s">
        <v>538</v>
      </c>
      <c r="J93" s="123">
        <v>571000000</v>
      </c>
      <c r="K93" s="76"/>
      <c r="L93" s="194"/>
      <c r="M93" s="76" t="s">
        <v>537</v>
      </c>
      <c r="N93" s="194">
        <v>296560000</v>
      </c>
      <c r="O93" s="76" t="s">
        <v>537</v>
      </c>
      <c r="P93" s="194">
        <v>535000000</v>
      </c>
      <c r="Q93" s="76" t="s">
        <v>537</v>
      </c>
      <c r="R93" s="194">
        <v>550000000</v>
      </c>
      <c r="S93" s="76" t="s">
        <v>537</v>
      </c>
      <c r="T93" s="194">
        <v>565000000</v>
      </c>
    </row>
    <row r="94" spans="1:20" ht="42.75">
      <c r="A94" s="167"/>
      <c r="B94" s="200"/>
      <c r="C94" s="202"/>
      <c r="D94" s="163"/>
      <c r="E94" s="197"/>
      <c r="F94" s="183" t="s">
        <v>252</v>
      </c>
      <c r="G94" s="93" t="s">
        <v>785</v>
      </c>
      <c r="H94" s="76" t="s">
        <v>531</v>
      </c>
      <c r="I94" s="76" t="s">
        <v>531</v>
      </c>
      <c r="J94" s="123">
        <v>576155000</v>
      </c>
      <c r="K94" s="76" t="s">
        <v>531</v>
      </c>
      <c r="L94" s="194">
        <v>250000000</v>
      </c>
      <c r="M94" s="76" t="s">
        <v>459</v>
      </c>
      <c r="N94" s="194">
        <v>250000000</v>
      </c>
      <c r="O94" s="76" t="s">
        <v>459</v>
      </c>
      <c r="P94" s="194">
        <v>267500000</v>
      </c>
      <c r="Q94" s="76" t="s">
        <v>459</v>
      </c>
      <c r="R94" s="194">
        <v>275500000</v>
      </c>
      <c r="S94" s="76" t="s">
        <v>459</v>
      </c>
      <c r="T94" s="194">
        <v>300000000</v>
      </c>
    </row>
    <row r="95" spans="1:20" ht="42.75">
      <c r="A95" s="167"/>
      <c r="B95" s="200"/>
      <c r="C95" s="202"/>
      <c r="D95" s="163"/>
      <c r="E95" s="197"/>
      <c r="F95" s="183" t="s">
        <v>254</v>
      </c>
      <c r="G95" s="93" t="s">
        <v>786</v>
      </c>
      <c r="H95" s="76" t="s">
        <v>531</v>
      </c>
      <c r="I95" s="76" t="s">
        <v>531</v>
      </c>
      <c r="J95" s="123">
        <v>929432100</v>
      </c>
      <c r="K95" s="76" t="s">
        <v>531</v>
      </c>
      <c r="L95" s="194">
        <v>479432100</v>
      </c>
      <c r="M95" s="76" t="s">
        <v>533</v>
      </c>
      <c r="N95" s="194">
        <v>393932100</v>
      </c>
      <c r="O95" s="76" t="s">
        <v>533</v>
      </c>
      <c r="P95" s="194">
        <v>519992347</v>
      </c>
      <c r="Q95" s="76" t="s">
        <v>533</v>
      </c>
      <c r="R95" s="194">
        <v>535250000</v>
      </c>
      <c r="S95" s="76" t="s">
        <v>533</v>
      </c>
      <c r="T95" s="194">
        <v>565000000</v>
      </c>
    </row>
    <row r="96" spans="1:20" ht="42.75">
      <c r="A96" s="167"/>
      <c r="B96" s="200"/>
      <c r="C96" s="202"/>
      <c r="D96" s="163"/>
      <c r="E96" s="197"/>
      <c r="F96" s="183" t="s">
        <v>256</v>
      </c>
      <c r="G96" s="93" t="s">
        <v>787</v>
      </c>
      <c r="H96" s="76" t="s">
        <v>531</v>
      </c>
      <c r="I96" s="76" t="s">
        <v>531</v>
      </c>
      <c r="J96" s="123">
        <v>747427200</v>
      </c>
      <c r="K96" s="76" t="s">
        <v>531</v>
      </c>
      <c r="L96" s="194">
        <v>397427200</v>
      </c>
      <c r="M96" s="76" t="s">
        <v>534</v>
      </c>
      <c r="N96" s="194">
        <v>397427200</v>
      </c>
      <c r="O96" s="76" t="s">
        <v>534</v>
      </c>
      <c r="P96" s="194">
        <v>425247104</v>
      </c>
      <c r="Q96" s="76" t="s">
        <v>534</v>
      </c>
      <c r="R96" s="194">
        <v>450000000</v>
      </c>
      <c r="S96" s="76" t="s">
        <v>534</v>
      </c>
      <c r="T96" s="194">
        <v>475500000</v>
      </c>
    </row>
    <row r="97" spans="1:20" ht="42.75">
      <c r="A97" s="167"/>
      <c r="B97" s="200"/>
      <c r="C97" s="202"/>
      <c r="D97" s="163"/>
      <c r="E97" s="197"/>
      <c r="F97" s="183" t="s">
        <v>262</v>
      </c>
      <c r="G97" s="93" t="s">
        <v>788</v>
      </c>
      <c r="H97" s="119"/>
      <c r="I97" s="119"/>
      <c r="J97" s="123"/>
      <c r="K97" s="76" t="s">
        <v>531</v>
      </c>
      <c r="L97" s="194">
        <v>250000000</v>
      </c>
      <c r="M97" s="119">
        <v>1</v>
      </c>
      <c r="N97" s="194">
        <v>244204000</v>
      </c>
      <c r="O97" s="119">
        <v>1</v>
      </c>
      <c r="P97" s="194">
        <v>250000000</v>
      </c>
      <c r="Q97" s="119">
        <v>1</v>
      </c>
      <c r="R97" s="194">
        <v>265000000</v>
      </c>
      <c r="S97" s="119">
        <v>1</v>
      </c>
      <c r="T97" s="194">
        <v>285000000</v>
      </c>
    </row>
    <row r="98" spans="1:20" ht="25.5">
      <c r="A98" s="167"/>
      <c r="B98" s="200"/>
      <c r="C98" s="202"/>
      <c r="D98" s="163"/>
      <c r="E98" s="197"/>
      <c r="F98" s="184" t="s">
        <v>709</v>
      </c>
      <c r="G98" s="113"/>
      <c r="H98" s="69"/>
      <c r="I98" s="76"/>
      <c r="J98" s="194"/>
      <c r="K98" s="76"/>
      <c r="L98" s="194"/>
      <c r="M98" s="76"/>
      <c r="N98" s="194"/>
      <c r="O98" s="76"/>
      <c r="P98" s="194"/>
      <c r="Q98" s="76"/>
      <c r="R98" s="194"/>
      <c r="S98" s="76"/>
      <c r="T98" s="194"/>
    </row>
    <row r="99" spans="1:20" ht="42.75">
      <c r="A99" s="167"/>
      <c r="B99" s="200"/>
      <c r="C99" s="202"/>
      <c r="D99" s="235"/>
      <c r="E99" s="198"/>
      <c r="F99" s="185" t="s">
        <v>746</v>
      </c>
      <c r="G99" s="93" t="s">
        <v>189</v>
      </c>
      <c r="H99" s="69"/>
      <c r="I99" s="98"/>
      <c r="J99" s="123"/>
      <c r="K99" s="98"/>
      <c r="L99" s="123"/>
      <c r="M99" s="98" t="s">
        <v>598</v>
      </c>
      <c r="N99" s="123">
        <v>102300000</v>
      </c>
      <c r="O99" s="98" t="s">
        <v>598</v>
      </c>
      <c r="P99" s="123">
        <v>300000000</v>
      </c>
      <c r="Q99" s="98" t="s">
        <v>581</v>
      </c>
      <c r="R99" s="123">
        <v>325000000</v>
      </c>
      <c r="S99" s="98" t="s">
        <v>581</v>
      </c>
      <c r="T99" s="123">
        <v>350000000</v>
      </c>
    </row>
    <row r="100" spans="1:20" ht="28.5" customHeight="1">
      <c r="A100" s="167"/>
      <c r="B100" s="200"/>
      <c r="C100" s="202"/>
      <c r="D100" s="208" t="s">
        <v>14</v>
      </c>
      <c r="E100" s="371" t="s">
        <v>801</v>
      </c>
      <c r="F100" s="186" t="s">
        <v>706</v>
      </c>
      <c r="G100" s="113"/>
      <c r="H100" s="69"/>
      <c r="I100" s="76"/>
      <c r="J100" s="194"/>
      <c r="K100" s="76"/>
      <c r="L100" s="194"/>
      <c r="M100" s="76"/>
      <c r="N100" s="194"/>
      <c r="O100" s="76"/>
      <c r="P100" s="194"/>
      <c r="Q100" s="76"/>
      <c r="R100" s="194"/>
      <c r="S100" s="76"/>
      <c r="T100" s="194"/>
    </row>
    <row r="101" spans="1:20" ht="36.75" customHeight="1">
      <c r="A101" s="167"/>
      <c r="B101" s="200"/>
      <c r="C101" s="202"/>
      <c r="D101" s="164"/>
      <c r="E101" s="372"/>
      <c r="F101" s="142" t="s">
        <v>594</v>
      </c>
      <c r="G101" s="93" t="s">
        <v>595</v>
      </c>
      <c r="H101" s="76"/>
      <c r="I101" s="76"/>
      <c r="J101" s="123"/>
      <c r="K101" s="76"/>
      <c r="L101" s="123"/>
      <c r="M101" s="76" t="s">
        <v>586</v>
      </c>
      <c r="N101" s="123">
        <v>239271000</v>
      </c>
      <c r="O101" s="76" t="s">
        <v>586</v>
      </c>
      <c r="P101" s="123">
        <v>300000000</v>
      </c>
      <c r="Q101" s="76" t="s">
        <v>586</v>
      </c>
      <c r="R101" s="123">
        <v>315250000</v>
      </c>
      <c r="S101" s="76" t="s">
        <v>586</v>
      </c>
      <c r="T101" s="123">
        <v>324500000</v>
      </c>
    </row>
    <row r="102" spans="1:20" ht="25.5">
      <c r="A102" s="167"/>
      <c r="B102" s="200"/>
      <c r="C102" s="202"/>
      <c r="D102" s="163"/>
      <c r="E102" s="197"/>
      <c r="F102" s="177" t="s">
        <v>709</v>
      </c>
      <c r="G102" s="113"/>
      <c r="H102" s="69"/>
      <c r="I102" s="76"/>
      <c r="J102" s="194"/>
      <c r="K102" s="76"/>
      <c r="L102" s="194"/>
      <c r="M102" s="76"/>
      <c r="N102" s="194"/>
      <c r="O102" s="76"/>
      <c r="P102" s="194"/>
      <c r="Q102" s="76"/>
      <c r="R102" s="194"/>
      <c r="S102" s="76"/>
      <c r="T102" s="194"/>
    </row>
    <row r="103" spans="1:20" ht="42.75">
      <c r="A103" s="167"/>
      <c r="B103" s="200"/>
      <c r="C103" s="202"/>
      <c r="D103" s="163"/>
      <c r="E103" s="197"/>
      <c r="F103" s="142" t="s">
        <v>332</v>
      </c>
      <c r="G103" s="93" t="s">
        <v>790</v>
      </c>
      <c r="H103" s="69"/>
      <c r="I103" s="76"/>
      <c r="J103" s="194"/>
      <c r="K103" s="76" t="s">
        <v>450</v>
      </c>
      <c r="L103" s="194">
        <v>250000000</v>
      </c>
      <c r="M103" s="76" t="s">
        <v>482</v>
      </c>
      <c r="N103" s="194">
        <v>275645000</v>
      </c>
      <c r="O103" s="76" t="s">
        <v>482</v>
      </c>
      <c r="P103" s="194">
        <v>306430880</v>
      </c>
      <c r="Q103" s="76" t="s">
        <v>482</v>
      </c>
      <c r="R103" s="194">
        <v>315000000</v>
      </c>
      <c r="S103" s="76" t="s">
        <v>482</v>
      </c>
      <c r="T103" s="194">
        <v>335000000</v>
      </c>
    </row>
    <row r="104" spans="1:20" ht="57">
      <c r="A104" s="167"/>
      <c r="B104" s="200"/>
      <c r="C104" s="202"/>
      <c r="D104" s="163"/>
      <c r="E104" s="197"/>
      <c r="F104" s="144" t="s">
        <v>747</v>
      </c>
      <c r="G104" s="105" t="s">
        <v>226</v>
      </c>
      <c r="H104" s="69"/>
      <c r="I104" s="76"/>
      <c r="J104" s="194"/>
      <c r="K104" s="76"/>
      <c r="L104" s="194"/>
      <c r="M104" s="76" t="s">
        <v>580</v>
      </c>
      <c r="N104" s="194">
        <v>506660500</v>
      </c>
      <c r="O104" s="76" t="s">
        <v>580</v>
      </c>
      <c r="P104" s="194">
        <v>542126735</v>
      </c>
      <c r="Q104" s="76" t="s">
        <v>581</v>
      </c>
      <c r="R104" s="194">
        <v>565000000</v>
      </c>
      <c r="S104" s="76" t="s">
        <v>581</v>
      </c>
      <c r="T104" s="194">
        <v>600000000</v>
      </c>
    </row>
    <row r="105" spans="1:20" ht="25.5">
      <c r="A105" s="167"/>
      <c r="B105" s="200"/>
      <c r="C105" s="202"/>
      <c r="D105" s="163"/>
      <c r="E105" s="197"/>
      <c r="F105" s="142" t="s">
        <v>698</v>
      </c>
      <c r="G105" s="113"/>
      <c r="H105" s="69"/>
      <c r="I105" s="76"/>
      <c r="J105" s="194"/>
      <c r="K105" s="76"/>
      <c r="L105" s="194"/>
      <c r="M105" s="76"/>
      <c r="N105" s="194"/>
      <c r="O105" s="76"/>
      <c r="P105" s="194"/>
      <c r="Q105" s="76"/>
      <c r="R105" s="194"/>
      <c r="S105" s="76"/>
      <c r="T105" s="194"/>
    </row>
    <row r="106" spans="1:20" ht="28.5">
      <c r="A106" s="167"/>
      <c r="B106" s="200"/>
      <c r="C106" s="202"/>
      <c r="D106" s="163"/>
      <c r="E106" s="197"/>
      <c r="F106" s="142" t="s">
        <v>748</v>
      </c>
      <c r="G106" s="93" t="s">
        <v>187</v>
      </c>
      <c r="H106" s="69"/>
      <c r="I106" s="98"/>
      <c r="J106" s="123"/>
      <c r="K106" s="98"/>
      <c r="L106" s="123"/>
      <c r="M106" s="98" t="s">
        <v>641</v>
      </c>
      <c r="N106" s="123">
        <v>419929000</v>
      </c>
      <c r="O106" s="98" t="s">
        <v>641</v>
      </c>
      <c r="P106" s="123">
        <v>475000000</v>
      </c>
      <c r="Q106" s="98" t="s">
        <v>450</v>
      </c>
      <c r="R106" s="123">
        <v>500000000</v>
      </c>
      <c r="S106" s="98" t="s">
        <v>450</v>
      </c>
      <c r="T106" s="123">
        <v>525000000</v>
      </c>
    </row>
    <row r="107" spans="1:20" ht="42.75">
      <c r="A107" s="167"/>
      <c r="B107" s="200"/>
      <c r="C107" s="203"/>
      <c r="D107" s="156"/>
      <c r="E107" s="198"/>
      <c r="F107" s="144" t="s">
        <v>749</v>
      </c>
      <c r="G107" s="105" t="s">
        <v>248</v>
      </c>
      <c r="H107" s="69"/>
      <c r="I107" s="76"/>
      <c r="J107" s="194"/>
      <c r="K107" s="76"/>
      <c r="L107" s="194"/>
      <c r="M107" s="76" t="s">
        <v>673</v>
      </c>
      <c r="N107" s="194">
        <v>1344717000</v>
      </c>
      <c r="O107" s="76" t="s">
        <v>673</v>
      </c>
      <c r="P107" s="194">
        <v>1461369620</v>
      </c>
      <c r="Q107" s="98" t="s">
        <v>450</v>
      </c>
      <c r="R107" s="194">
        <v>1500000000</v>
      </c>
      <c r="S107" s="98" t="s">
        <v>450</v>
      </c>
      <c r="T107" s="194">
        <v>1750000000</v>
      </c>
    </row>
    <row r="108" spans="1:20" ht="30.75" customHeight="1">
      <c r="A108" s="167"/>
      <c r="B108" s="200"/>
      <c r="C108" s="367"/>
      <c r="D108" s="208" t="s">
        <v>14</v>
      </c>
      <c r="E108" s="371" t="s">
        <v>760</v>
      </c>
      <c r="F108" s="155" t="s">
        <v>706</v>
      </c>
      <c r="G108" s="113"/>
      <c r="H108" s="69"/>
      <c r="I108" s="76"/>
      <c r="J108" s="194"/>
      <c r="K108" s="76"/>
      <c r="L108" s="194"/>
      <c r="M108" s="76"/>
      <c r="N108" s="194"/>
      <c r="O108" s="76"/>
      <c r="P108" s="194"/>
      <c r="Q108" s="76"/>
      <c r="R108" s="194"/>
      <c r="S108" s="76"/>
      <c r="T108" s="194"/>
    </row>
    <row r="109" spans="1:20" s="234" customFormat="1" ht="42.75">
      <c r="A109" s="228"/>
      <c r="B109" s="218"/>
      <c r="C109" s="368"/>
      <c r="D109" s="208"/>
      <c r="E109" s="372"/>
      <c r="F109" s="187" t="s">
        <v>130</v>
      </c>
      <c r="G109" s="229" t="s">
        <v>791</v>
      </c>
      <c r="H109" s="230" t="s">
        <v>535</v>
      </c>
      <c r="I109" s="231" t="s">
        <v>619</v>
      </c>
      <c r="J109" s="232">
        <v>511341000</v>
      </c>
      <c r="K109" s="233"/>
      <c r="L109" s="232"/>
      <c r="M109" s="233"/>
      <c r="N109" s="232"/>
      <c r="O109" s="233"/>
      <c r="P109" s="232"/>
      <c r="Q109" s="233"/>
      <c r="R109" s="232"/>
      <c r="S109" s="233"/>
      <c r="T109" s="232"/>
    </row>
    <row r="110" spans="1:20" ht="42" customHeight="1">
      <c r="A110" s="167"/>
      <c r="B110" s="200"/>
      <c r="C110" s="368"/>
      <c r="D110" s="208" t="s">
        <v>14</v>
      </c>
      <c r="E110" s="372" t="s">
        <v>802</v>
      </c>
      <c r="F110" s="142" t="s">
        <v>132</v>
      </c>
      <c r="G110" s="93" t="s">
        <v>792</v>
      </c>
      <c r="H110" s="76" t="s">
        <v>564</v>
      </c>
      <c r="I110" s="76" t="s">
        <v>564</v>
      </c>
      <c r="J110" s="123">
        <v>677514000</v>
      </c>
      <c r="K110" s="76"/>
      <c r="L110" s="123"/>
      <c r="M110" s="76"/>
      <c r="N110" s="123"/>
      <c r="O110" s="76"/>
      <c r="P110" s="123"/>
      <c r="Q110" s="76"/>
      <c r="R110" s="123"/>
      <c r="S110" s="76"/>
      <c r="T110" s="123"/>
    </row>
    <row r="111" spans="1:20" ht="25.5" customHeight="1">
      <c r="A111" s="167"/>
      <c r="B111" s="200"/>
      <c r="C111" s="368"/>
      <c r="D111" s="163"/>
      <c r="E111" s="372"/>
      <c r="F111" s="177" t="s">
        <v>709</v>
      </c>
      <c r="G111" s="113"/>
      <c r="H111" s="69"/>
      <c r="I111" s="76"/>
      <c r="J111" s="194"/>
      <c r="K111" s="76"/>
      <c r="L111" s="194"/>
      <c r="M111" s="76"/>
      <c r="N111" s="194"/>
      <c r="O111" s="76"/>
      <c r="P111" s="194"/>
      <c r="Q111" s="76"/>
      <c r="R111" s="194"/>
      <c r="S111" s="76"/>
      <c r="T111" s="194"/>
    </row>
    <row r="112" spans="1:20" ht="38.25">
      <c r="A112" s="167"/>
      <c r="B112" s="200"/>
      <c r="C112" s="368"/>
      <c r="D112" s="163"/>
      <c r="E112" s="372"/>
      <c r="F112" s="178" t="s">
        <v>158</v>
      </c>
      <c r="G112" s="93" t="s">
        <v>159</v>
      </c>
      <c r="H112" s="119"/>
      <c r="I112" s="76"/>
      <c r="J112" s="195"/>
      <c r="K112" s="76"/>
      <c r="L112" s="195"/>
      <c r="M112" s="76" t="s">
        <v>686</v>
      </c>
      <c r="N112" s="195">
        <v>377379000</v>
      </c>
      <c r="O112" s="76" t="s">
        <v>686</v>
      </c>
      <c r="P112" s="195">
        <v>428000000</v>
      </c>
      <c r="Q112" s="98" t="s">
        <v>450</v>
      </c>
      <c r="R112" s="195">
        <v>450000000</v>
      </c>
      <c r="S112" s="98" t="s">
        <v>450</v>
      </c>
      <c r="T112" s="195">
        <v>465000000</v>
      </c>
    </row>
    <row r="113" spans="1:20" ht="42.75">
      <c r="A113" s="167"/>
      <c r="B113" s="200"/>
      <c r="C113" s="368"/>
      <c r="D113" s="163"/>
      <c r="E113" s="197"/>
      <c r="F113" s="178" t="s">
        <v>160</v>
      </c>
      <c r="G113" s="93" t="s">
        <v>161</v>
      </c>
      <c r="H113" s="119"/>
      <c r="I113" s="76"/>
      <c r="J113" s="195"/>
      <c r="K113" s="76"/>
      <c r="L113" s="195"/>
      <c r="M113" s="76" t="s">
        <v>482</v>
      </c>
      <c r="N113" s="195">
        <v>259808000</v>
      </c>
      <c r="O113" s="76" t="s">
        <v>482</v>
      </c>
      <c r="P113" s="195">
        <v>309595940</v>
      </c>
      <c r="Q113" s="98" t="s">
        <v>450</v>
      </c>
      <c r="R113" s="195">
        <v>320500000</v>
      </c>
      <c r="S113" s="98" t="s">
        <v>450</v>
      </c>
      <c r="T113" s="195">
        <v>345000000</v>
      </c>
    </row>
    <row r="114" spans="1:20" ht="57">
      <c r="A114" s="167"/>
      <c r="B114" s="200"/>
      <c r="C114" s="368"/>
      <c r="D114" s="163"/>
      <c r="E114" s="188"/>
      <c r="F114" s="179" t="s">
        <v>687</v>
      </c>
      <c r="G114" s="93" t="s">
        <v>164</v>
      </c>
      <c r="H114" s="119"/>
      <c r="I114" s="76"/>
      <c r="J114" s="195"/>
      <c r="K114" s="76"/>
      <c r="L114" s="195"/>
      <c r="M114" s="76" t="s">
        <v>482</v>
      </c>
      <c r="N114" s="195">
        <v>290296000</v>
      </c>
      <c r="O114" s="76" t="s">
        <v>482</v>
      </c>
      <c r="P114" s="195">
        <v>300000000</v>
      </c>
      <c r="Q114" s="98" t="s">
        <v>450</v>
      </c>
      <c r="R114" s="195">
        <v>324550000</v>
      </c>
      <c r="S114" s="98" t="s">
        <v>450</v>
      </c>
      <c r="T114" s="195">
        <v>355250000</v>
      </c>
    </row>
    <row r="115" spans="1:20" ht="28.5">
      <c r="A115" s="167"/>
      <c r="B115" s="200"/>
      <c r="C115" s="368"/>
      <c r="D115" s="163"/>
      <c r="E115" s="188"/>
      <c r="F115" s="180" t="s">
        <v>165</v>
      </c>
      <c r="G115" s="113" t="s">
        <v>166</v>
      </c>
      <c r="H115" s="119"/>
      <c r="I115" s="76"/>
      <c r="J115" s="195"/>
      <c r="K115" s="76"/>
      <c r="L115" s="195"/>
      <c r="M115" s="76" t="s">
        <v>681</v>
      </c>
      <c r="N115" s="194">
        <v>584793000</v>
      </c>
      <c r="O115" s="76" t="s">
        <v>681</v>
      </c>
      <c r="P115" s="194">
        <v>625950000</v>
      </c>
      <c r="Q115" s="76" t="s">
        <v>450</v>
      </c>
      <c r="R115" s="194">
        <v>630000000</v>
      </c>
      <c r="S115" s="76" t="s">
        <v>450</v>
      </c>
      <c r="T115" s="194">
        <v>685000000</v>
      </c>
    </row>
    <row r="116" spans="1:20" ht="28.5">
      <c r="A116" s="167"/>
      <c r="B116" s="200"/>
      <c r="C116" s="368"/>
      <c r="D116" s="163"/>
      <c r="E116" s="188"/>
      <c r="F116" s="178" t="s">
        <v>693</v>
      </c>
      <c r="G116" s="113" t="s">
        <v>166</v>
      </c>
      <c r="H116" s="119"/>
      <c r="I116" s="76"/>
      <c r="J116" s="195"/>
      <c r="K116" s="76"/>
      <c r="L116" s="195"/>
      <c r="M116" s="76" t="s">
        <v>681</v>
      </c>
      <c r="N116" s="194">
        <v>584793000</v>
      </c>
      <c r="O116" s="76" t="s">
        <v>681</v>
      </c>
      <c r="P116" s="194">
        <v>625950000</v>
      </c>
      <c r="Q116" s="76" t="s">
        <v>450</v>
      </c>
      <c r="R116" s="194">
        <v>630000000</v>
      </c>
      <c r="S116" s="76" t="s">
        <v>450</v>
      </c>
      <c r="T116" s="194">
        <v>685000000</v>
      </c>
    </row>
    <row r="117" spans="1:20" ht="42.75">
      <c r="A117" s="167"/>
      <c r="B117" s="200"/>
      <c r="C117" s="368"/>
      <c r="D117" s="163"/>
      <c r="E117" s="188"/>
      <c r="F117" s="178" t="s">
        <v>685</v>
      </c>
      <c r="G117" s="93" t="s">
        <v>182</v>
      </c>
      <c r="H117" s="69"/>
      <c r="I117" s="98"/>
      <c r="J117" s="123"/>
      <c r="K117" s="98"/>
      <c r="L117" s="123"/>
      <c r="M117" s="98" t="s">
        <v>586</v>
      </c>
      <c r="N117" s="123">
        <v>300000000</v>
      </c>
      <c r="O117" s="98" t="s">
        <v>586</v>
      </c>
      <c r="P117" s="123">
        <v>320000000</v>
      </c>
      <c r="Q117" s="98" t="s">
        <v>450</v>
      </c>
      <c r="R117" s="123">
        <v>350000000</v>
      </c>
      <c r="S117" s="98" t="s">
        <v>450</v>
      </c>
      <c r="T117" s="123">
        <v>365000000</v>
      </c>
    </row>
    <row r="118" spans="1:20" ht="51">
      <c r="A118" s="167"/>
      <c r="B118" s="200"/>
      <c r="C118" s="368"/>
      <c r="D118" s="163"/>
      <c r="E118" s="188"/>
      <c r="F118" s="178" t="s">
        <v>190</v>
      </c>
      <c r="G118" s="93" t="s">
        <v>191</v>
      </c>
      <c r="H118" s="69"/>
      <c r="I118" s="76"/>
      <c r="J118" s="123"/>
      <c r="K118" s="76"/>
      <c r="L118" s="123"/>
      <c r="M118" s="76" t="s">
        <v>586</v>
      </c>
      <c r="N118" s="123">
        <v>150000000</v>
      </c>
      <c r="O118" s="76" t="s">
        <v>586</v>
      </c>
      <c r="P118" s="123">
        <v>160500000</v>
      </c>
      <c r="Q118" s="98" t="s">
        <v>450</v>
      </c>
      <c r="R118" s="123">
        <v>200000000</v>
      </c>
      <c r="S118" s="98" t="s">
        <v>450</v>
      </c>
      <c r="T118" s="123">
        <v>225000000</v>
      </c>
    </row>
    <row r="119" spans="1:20" ht="42.75">
      <c r="A119" s="167"/>
      <c r="B119" s="200"/>
      <c r="C119" s="368"/>
      <c r="D119" s="163"/>
      <c r="E119" s="188"/>
      <c r="F119" s="142" t="s">
        <v>200</v>
      </c>
      <c r="G119" s="105" t="s">
        <v>201</v>
      </c>
      <c r="H119" s="119" t="s">
        <v>697</v>
      </c>
      <c r="I119" s="76" t="s">
        <v>696</v>
      </c>
      <c r="J119" s="194">
        <v>244600000</v>
      </c>
      <c r="K119" s="76" t="s">
        <v>621</v>
      </c>
      <c r="L119" s="194">
        <v>1925911300</v>
      </c>
      <c r="M119" s="76"/>
      <c r="N119" s="194"/>
      <c r="O119" s="76"/>
      <c r="P119" s="194"/>
      <c r="Q119" s="76"/>
      <c r="R119" s="194"/>
      <c r="S119" s="76"/>
      <c r="T119" s="194"/>
    </row>
    <row r="120" spans="1:20" ht="42.75">
      <c r="A120" s="167"/>
      <c r="B120" s="200"/>
      <c r="C120" s="368"/>
      <c r="D120" s="163"/>
      <c r="E120" s="188"/>
      <c r="F120" s="142" t="s">
        <v>695</v>
      </c>
      <c r="G120" s="105" t="s">
        <v>201</v>
      </c>
      <c r="H120" s="119"/>
      <c r="I120" s="76"/>
      <c r="J120" s="194"/>
      <c r="K120" s="76"/>
      <c r="L120" s="194"/>
      <c r="M120" s="76" t="s">
        <v>673</v>
      </c>
      <c r="N120" s="194">
        <v>674215000</v>
      </c>
      <c r="O120" s="76" t="s">
        <v>673</v>
      </c>
      <c r="P120" s="194">
        <v>728267680</v>
      </c>
      <c r="Q120" s="76" t="s">
        <v>450</v>
      </c>
      <c r="R120" s="194">
        <v>750000000</v>
      </c>
      <c r="S120" s="76" t="s">
        <v>450</v>
      </c>
      <c r="T120" s="194">
        <v>765000000</v>
      </c>
    </row>
    <row r="121" spans="1:20" ht="28.5">
      <c r="A121" s="167"/>
      <c r="B121" s="200"/>
      <c r="C121" s="368"/>
      <c r="D121" s="163"/>
      <c r="E121" s="188"/>
      <c r="F121" s="178" t="s">
        <v>692</v>
      </c>
      <c r="G121" s="93" t="s">
        <v>169</v>
      </c>
      <c r="H121" s="119"/>
      <c r="I121" s="76"/>
      <c r="J121" s="123"/>
      <c r="K121" s="76"/>
      <c r="L121" s="123"/>
      <c r="M121" s="76"/>
      <c r="N121" s="123">
        <v>155227500</v>
      </c>
      <c r="O121" s="76"/>
      <c r="P121" s="123">
        <v>166307425</v>
      </c>
      <c r="Q121" s="98" t="s">
        <v>450</v>
      </c>
      <c r="R121" s="123">
        <v>200000000</v>
      </c>
      <c r="S121" s="98" t="s">
        <v>450</v>
      </c>
      <c r="T121" s="123">
        <v>225000000</v>
      </c>
    </row>
    <row r="122" spans="1:20" ht="57">
      <c r="A122" s="167"/>
      <c r="B122" s="200"/>
      <c r="C122" s="368"/>
      <c r="D122" s="163"/>
      <c r="E122" s="188"/>
      <c r="F122" s="142" t="s">
        <v>702</v>
      </c>
      <c r="G122" s="105" t="s">
        <v>212</v>
      </c>
      <c r="H122" s="119"/>
      <c r="I122" s="76"/>
      <c r="J122" s="194"/>
      <c r="K122" s="76"/>
      <c r="L122" s="194"/>
      <c r="M122" s="76" t="s">
        <v>534</v>
      </c>
      <c r="N122" s="194">
        <v>277728600</v>
      </c>
      <c r="O122" s="76" t="s">
        <v>534</v>
      </c>
      <c r="P122" s="194">
        <v>258811600</v>
      </c>
      <c r="Q122" s="98" t="s">
        <v>450</v>
      </c>
      <c r="R122" s="194">
        <v>275000000</v>
      </c>
      <c r="S122" s="98" t="s">
        <v>450</v>
      </c>
      <c r="T122" s="194">
        <v>300000000</v>
      </c>
    </row>
    <row r="123" spans="1:20" ht="42.75">
      <c r="A123" s="167"/>
      <c r="B123" s="200"/>
      <c r="C123" s="368"/>
      <c r="D123" s="163"/>
      <c r="E123" s="188"/>
      <c r="F123" s="142" t="s">
        <v>703</v>
      </c>
      <c r="G123" s="105" t="s">
        <v>704</v>
      </c>
      <c r="H123" s="119"/>
      <c r="I123" s="76"/>
      <c r="J123" s="194"/>
      <c r="K123" s="76"/>
      <c r="L123" s="194"/>
      <c r="M123" s="76" t="s">
        <v>580</v>
      </c>
      <c r="N123" s="194">
        <v>424135000</v>
      </c>
      <c r="O123" s="76" t="s">
        <v>580</v>
      </c>
      <c r="P123" s="194">
        <v>551892090</v>
      </c>
      <c r="Q123" s="98"/>
      <c r="R123" s="194">
        <v>575000000</v>
      </c>
      <c r="S123" s="98"/>
      <c r="T123" s="194">
        <v>600000000</v>
      </c>
    </row>
    <row r="124" spans="1:20" ht="28.5">
      <c r="A124" s="167"/>
      <c r="B124" s="200"/>
      <c r="C124" s="368"/>
      <c r="D124" s="163"/>
      <c r="E124" s="188"/>
      <c r="F124" s="143" t="s">
        <v>688</v>
      </c>
      <c r="G124" s="93" t="s">
        <v>309</v>
      </c>
      <c r="H124" s="69"/>
      <c r="I124" s="76"/>
      <c r="J124" s="194"/>
      <c r="K124" s="76"/>
      <c r="L124" s="194"/>
      <c r="M124" s="76" t="s">
        <v>580</v>
      </c>
      <c r="N124" s="123">
        <v>425278600</v>
      </c>
      <c r="O124" s="76" t="s">
        <v>580</v>
      </c>
      <c r="P124" s="194">
        <v>459030000</v>
      </c>
      <c r="Q124" s="76" t="s">
        <v>450</v>
      </c>
      <c r="R124" s="194">
        <v>475000000</v>
      </c>
      <c r="S124" s="76" t="s">
        <v>450</v>
      </c>
      <c r="T124" s="194">
        <v>500000000</v>
      </c>
    </row>
    <row r="125" spans="1:20" ht="57">
      <c r="A125" s="167"/>
      <c r="B125" s="200"/>
      <c r="C125" s="368"/>
      <c r="D125" s="163"/>
      <c r="E125" s="188"/>
      <c r="F125" s="142" t="s">
        <v>217</v>
      </c>
      <c r="G125" s="105" t="s">
        <v>218</v>
      </c>
      <c r="H125" s="69"/>
      <c r="I125" s="76"/>
      <c r="J125" s="194"/>
      <c r="K125" s="76"/>
      <c r="L125" s="194"/>
      <c r="M125" s="76" t="s">
        <v>690</v>
      </c>
      <c r="N125" s="194">
        <v>707823000</v>
      </c>
      <c r="O125" s="76" t="s">
        <v>690</v>
      </c>
      <c r="P125" s="194">
        <v>771532060</v>
      </c>
      <c r="Q125" s="98" t="s">
        <v>450</v>
      </c>
      <c r="R125" s="194">
        <v>785500000</v>
      </c>
      <c r="S125" s="98" t="s">
        <v>450</v>
      </c>
      <c r="T125" s="194">
        <v>800000000</v>
      </c>
    </row>
    <row r="126" spans="1:20" ht="57">
      <c r="A126" s="167"/>
      <c r="B126" s="200"/>
      <c r="C126" s="368"/>
      <c r="D126" s="163"/>
      <c r="E126" s="188"/>
      <c r="F126" s="142" t="s">
        <v>689</v>
      </c>
      <c r="G126" s="105" t="s">
        <v>691</v>
      </c>
      <c r="H126" s="69"/>
      <c r="I126" s="76"/>
      <c r="J126" s="194"/>
      <c r="K126" s="76"/>
      <c r="L126" s="194"/>
      <c r="M126" s="76" t="s">
        <v>690</v>
      </c>
      <c r="N126" s="194">
        <v>739527000</v>
      </c>
      <c r="O126" s="76" t="s">
        <v>690</v>
      </c>
      <c r="P126" s="194">
        <v>792870000</v>
      </c>
      <c r="Q126" s="98" t="s">
        <v>450</v>
      </c>
      <c r="R126" s="194">
        <v>800000000</v>
      </c>
      <c r="S126" s="98" t="s">
        <v>450</v>
      </c>
      <c r="T126" s="194">
        <v>825000000</v>
      </c>
    </row>
    <row r="127" spans="1:20" ht="42.75">
      <c r="A127" s="167"/>
      <c r="B127" s="200"/>
      <c r="C127" s="368"/>
      <c r="D127" s="163"/>
      <c r="E127" s="188"/>
      <c r="F127" s="142" t="s">
        <v>684</v>
      </c>
      <c r="G127" s="105" t="s">
        <v>224</v>
      </c>
      <c r="H127" s="69"/>
      <c r="I127" s="76"/>
      <c r="J127" s="194"/>
      <c r="K127" s="76"/>
      <c r="L127" s="194"/>
      <c r="M127" s="76" t="s">
        <v>586</v>
      </c>
      <c r="N127" s="194">
        <v>337922500</v>
      </c>
      <c r="O127" s="76" t="s">
        <v>586</v>
      </c>
      <c r="P127" s="194">
        <v>359725695</v>
      </c>
      <c r="Q127" s="76" t="s">
        <v>450</v>
      </c>
      <c r="R127" s="194">
        <v>400000000</v>
      </c>
      <c r="S127" s="76" t="s">
        <v>450</v>
      </c>
      <c r="T127" s="194">
        <v>420000000</v>
      </c>
    </row>
    <row r="128" spans="1:20" ht="57">
      <c r="A128" s="167"/>
      <c r="B128" s="200"/>
      <c r="C128" s="368"/>
      <c r="D128" s="163"/>
      <c r="E128" s="188"/>
      <c r="F128" s="142" t="s">
        <v>225</v>
      </c>
      <c r="G128" s="105" t="s">
        <v>226</v>
      </c>
      <c r="H128" s="69"/>
      <c r="I128" s="76"/>
      <c r="J128" s="194"/>
      <c r="K128" s="76"/>
      <c r="L128" s="194"/>
      <c r="M128" s="76" t="s">
        <v>580</v>
      </c>
      <c r="N128" s="194">
        <v>506660500</v>
      </c>
      <c r="O128" s="76" t="s">
        <v>580</v>
      </c>
      <c r="P128" s="194">
        <v>542126735</v>
      </c>
      <c r="Q128" s="76" t="s">
        <v>581</v>
      </c>
      <c r="R128" s="194">
        <v>565000000</v>
      </c>
      <c r="S128" s="76" t="s">
        <v>581</v>
      </c>
      <c r="T128" s="194">
        <v>600000000</v>
      </c>
    </row>
    <row r="129" spans="1:20" ht="28.5">
      <c r="A129" s="167"/>
      <c r="B129" s="200"/>
      <c r="C129" s="368"/>
      <c r="D129" s="163"/>
      <c r="E129" s="188"/>
      <c r="F129" s="142" t="s">
        <v>698</v>
      </c>
      <c r="G129" s="105" t="s">
        <v>699</v>
      </c>
      <c r="H129" s="69"/>
      <c r="I129" s="76"/>
      <c r="J129" s="194"/>
      <c r="K129" s="76"/>
      <c r="L129" s="194"/>
      <c r="M129" s="76" t="s">
        <v>534</v>
      </c>
      <c r="N129" s="194">
        <v>224629900</v>
      </c>
      <c r="O129" s="76" t="s">
        <v>534</v>
      </c>
      <c r="P129" s="194">
        <v>245098373</v>
      </c>
      <c r="Q129" s="76" t="s">
        <v>450</v>
      </c>
      <c r="R129" s="194">
        <v>250000000</v>
      </c>
      <c r="S129" s="76" t="s">
        <v>450</v>
      </c>
      <c r="T129" s="194">
        <v>275000000</v>
      </c>
    </row>
    <row r="130" spans="1:20" ht="38.25">
      <c r="A130" s="167"/>
      <c r="B130" s="200"/>
      <c r="C130" s="368"/>
      <c r="D130" s="163"/>
      <c r="E130" s="188"/>
      <c r="F130" s="142" t="s">
        <v>700</v>
      </c>
      <c r="G130" s="105" t="s">
        <v>701</v>
      </c>
      <c r="H130" s="69"/>
      <c r="I130" s="76"/>
      <c r="J130" s="194"/>
      <c r="K130" s="76"/>
      <c r="L130" s="194"/>
      <c r="M130" s="76" t="s">
        <v>534</v>
      </c>
      <c r="N130" s="194">
        <v>554550000</v>
      </c>
      <c r="O130" s="76" t="s">
        <v>534</v>
      </c>
      <c r="P130" s="194">
        <v>649897670</v>
      </c>
      <c r="Q130" s="76" t="s">
        <v>450</v>
      </c>
      <c r="R130" s="194">
        <v>650000000</v>
      </c>
      <c r="S130" s="76" t="s">
        <v>450</v>
      </c>
      <c r="T130" s="194">
        <v>670500000</v>
      </c>
    </row>
    <row r="131" spans="1:20" ht="38.25">
      <c r="A131" s="167"/>
      <c r="B131" s="200"/>
      <c r="C131" s="368"/>
      <c r="D131" s="163"/>
      <c r="E131" s="188"/>
      <c r="F131" s="177" t="s">
        <v>750</v>
      </c>
      <c r="G131" s="113"/>
      <c r="H131" s="69"/>
      <c r="I131" s="76"/>
      <c r="J131" s="194"/>
      <c r="K131" s="76"/>
      <c r="L131" s="194"/>
      <c r="M131" s="76"/>
      <c r="N131" s="194"/>
      <c r="O131" s="76"/>
      <c r="P131" s="194"/>
      <c r="Q131" s="76"/>
      <c r="R131" s="194"/>
      <c r="S131" s="76"/>
      <c r="T131" s="194"/>
    </row>
    <row r="132" spans="1:20" ht="28.5">
      <c r="A132" s="167"/>
      <c r="B132" s="200"/>
      <c r="C132" s="368"/>
      <c r="D132" s="163"/>
      <c r="E132" s="188"/>
      <c r="F132" s="142" t="s">
        <v>571</v>
      </c>
      <c r="G132" s="105" t="s">
        <v>572</v>
      </c>
      <c r="H132" s="69" t="s">
        <v>437</v>
      </c>
      <c r="I132" s="76" t="s">
        <v>569</v>
      </c>
      <c r="J132" s="194">
        <v>274912300</v>
      </c>
      <c r="K132" s="76"/>
      <c r="L132" s="194"/>
      <c r="M132" s="76" t="s">
        <v>573</v>
      </c>
      <c r="N132" s="194">
        <v>248230000</v>
      </c>
      <c r="O132" s="76" t="s">
        <v>573</v>
      </c>
      <c r="P132" s="194">
        <v>264897822</v>
      </c>
      <c r="Q132" s="76" t="s">
        <v>573</v>
      </c>
      <c r="R132" s="194">
        <v>275000000</v>
      </c>
      <c r="S132" s="76" t="s">
        <v>573</v>
      </c>
      <c r="T132" s="194">
        <v>300000000</v>
      </c>
    </row>
    <row r="133" spans="1:20" ht="42.75">
      <c r="A133" s="167"/>
      <c r="B133" s="200"/>
      <c r="C133" s="368"/>
      <c r="D133" s="163"/>
      <c r="E133" s="188"/>
      <c r="F133" s="142" t="s">
        <v>574</v>
      </c>
      <c r="G133" s="105" t="s">
        <v>575</v>
      </c>
      <c r="H133" s="69"/>
      <c r="I133" s="76"/>
      <c r="J133" s="194"/>
      <c r="K133" s="76"/>
      <c r="L133" s="194"/>
      <c r="M133" s="76" t="s">
        <v>535</v>
      </c>
      <c r="N133" s="194">
        <v>629944000</v>
      </c>
      <c r="O133" s="76" t="s">
        <v>535</v>
      </c>
      <c r="P133" s="194">
        <v>674040080</v>
      </c>
      <c r="Q133" s="76" t="s">
        <v>535</v>
      </c>
      <c r="R133" s="194">
        <v>685500000</v>
      </c>
      <c r="S133" s="76" t="s">
        <v>535</v>
      </c>
      <c r="T133" s="194">
        <v>700000000</v>
      </c>
    </row>
    <row r="134" spans="1:20" ht="28.5">
      <c r="A134" s="167"/>
      <c r="B134" s="200"/>
      <c r="C134" s="368"/>
      <c r="D134" s="163"/>
      <c r="E134" s="188"/>
      <c r="F134" s="142" t="s">
        <v>267</v>
      </c>
      <c r="G134" s="93" t="s">
        <v>268</v>
      </c>
      <c r="H134" s="119" t="s">
        <v>459</v>
      </c>
      <c r="I134" s="119" t="s">
        <v>459</v>
      </c>
      <c r="J134" s="194">
        <v>92750000</v>
      </c>
      <c r="K134" s="76" t="s">
        <v>539</v>
      </c>
      <c r="L134" s="194">
        <v>74168000</v>
      </c>
      <c r="M134" s="76" t="s">
        <v>540</v>
      </c>
      <c r="N134" s="194">
        <v>75000000</v>
      </c>
      <c r="O134" s="76" t="s">
        <v>540</v>
      </c>
      <c r="P134" s="194">
        <v>80250000</v>
      </c>
      <c r="Q134" s="76" t="s">
        <v>540</v>
      </c>
      <c r="R134" s="194">
        <v>85250000</v>
      </c>
      <c r="S134" s="76" t="s">
        <v>540</v>
      </c>
      <c r="T134" s="194">
        <v>90000000</v>
      </c>
    </row>
    <row r="135" spans="1:20" ht="42.75">
      <c r="A135" s="167"/>
      <c r="B135" s="200"/>
      <c r="C135" s="368"/>
      <c r="D135" s="163"/>
      <c r="E135" s="188"/>
      <c r="F135" s="142" t="s">
        <v>269</v>
      </c>
      <c r="G135" s="105" t="s">
        <v>270</v>
      </c>
      <c r="H135" s="69" t="s">
        <v>541</v>
      </c>
      <c r="I135" s="69" t="s">
        <v>541</v>
      </c>
      <c r="J135" s="194">
        <v>2269634900</v>
      </c>
      <c r="K135" s="69" t="s">
        <v>542</v>
      </c>
      <c r="L135" s="194">
        <v>3500000000</v>
      </c>
      <c r="M135" s="69" t="s">
        <v>542</v>
      </c>
      <c r="N135" s="194">
        <v>3500000000</v>
      </c>
      <c r="O135" s="69" t="s">
        <v>450</v>
      </c>
      <c r="P135" s="194">
        <v>3745000000</v>
      </c>
      <c r="Q135" s="69" t="s">
        <v>450</v>
      </c>
      <c r="R135" s="194">
        <v>3850000000</v>
      </c>
      <c r="S135" s="69" t="s">
        <v>450</v>
      </c>
      <c r="T135" s="194">
        <v>4000000000</v>
      </c>
    </row>
    <row r="136" spans="1:20" ht="42.75">
      <c r="A136" s="167"/>
      <c r="B136" s="200"/>
      <c r="C136" s="368"/>
      <c r="D136" s="163"/>
      <c r="E136" s="188"/>
      <c r="F136" s="142" t="s">
        <v>549</v>
      </c>
      <c r="G136" s="105" t="s">
        <v>550</v>
      </c>
      <c r="H136" s="69" t="s">
        <v>450</v>
      </c>
      <c r="I136" s="69" t="s">
        <v>450</v>
      </c>
      <c r="J136" s="194">
        <v>1532786000</v>
      </c>
      <c r="K136" s="69" t="s">
        <v>551</v>
      </c>
      <c r="L136" s="194">
        <v>532786000</v>
      </c>
      <c r="M136" s="69"/>
      <c r="N136" s="194"/>
      <c r="O136" s="69"/>
      <c r="P136" s="194"/>
      <c r="Q136" s="69"/>
      <c r="R136" s="194"/>
      <c r="S136" s="69"/>
      <c r="T136" s="194"/>
    </row>
    <row r="137" spans="1:20" ht="42.75">
      <c r="A137" s="167"/>
      <c r="B137" s="200"/>
      <c r="C137" s="368"/>
      <c r="D137" s="163"/>
      <c r="E137" s="188"/>
      <c r="F137" s="142" t="s">
        <v>271</v>
      </c>
      <c r="G137" s="93" t="s">
        <v>793</v>
      </c>
      <c r="H137" s="69"/>
      <c r="I137" s="76"/>
      <c r="J137" s="194"/>
      <c r="K137" s="69" t="s">
        <v>543</v>
      </c>
      <c r="L137" s="194">
        <v>100000000</v>
      </c>
      <c r="M137" s="76" t="s">
        <v>538</v>
      </c>
      <c r="N137" s="194">
        <v>135000000</v>
      </c>
      <c r="O137" s="76" t="s">
        <v>538</v>
      </c>
      <c r="P137" s="194">
        <v>144450000</v>
      </c>
      <c r="Q137" s="76" t="s">
        <v>538</v>
      </c>
      <c r="R137" s="194">
        <v>165000000</v>
      </c>
      <c r="S137" s="76" t="s">
        <v>538</v>
      </c>
      <c r="T137" s="194">
        <v>175000000</v>
      </c>
    </row>
    <row r="138" spans="1:20" ht="57">
      <c r="A138" s="167"/>
      <c r="B138" s="200"/>
      <c r="C138" s="368"/>
      <c r="D138" s="163"/>
      <c r="E138" s="188"/>
      <c r="F138" s="142" t="s">
        <v>273</v>
      </c>
      <c r="G138" s="93" t="s">
        <v>794</v>
      </c>
      <c r="H138" s="69"/>
      <c r="I138" s="76"/>
      <c r="J138" s="194"/>
      <c r="K138" s="76" t="s">
        <v>544</v>
      </c>
      <c r="L138" s="194">
        <v>1400000000</v>
      </c>
      <c r="M138" s="76" t="s">
        <v>544</v>
      </c>
      <c r="N138" s="194">
        <v>4400000000</v>
      </c>
      <c r="O138" s="76" t="s">
        <v>544</v>
      </c>
      <c r="P138" s="194">
        <v>4400000000</v>
      </c>
      <c r="Q138" s="76" t="s">
        <v>544</v>
      </c>
      <c r="R138" s="194">
        <v>4400000000</v>
      </c>
      <c r="S138" s="76" t="s">
        <v>544</v>
      </c>
      <c r="T138" s="194">
        <v>4400000000</v>
      </c>
    </row>
    <row r="139" spans="1:20" ht="57">
      <c r="A139" s="167"/>
      <c r="B139" s="200"/>
      <c r="C139" s="368"/>
      <c r="D139" s="163"/>
      <c r="E139" s="188"/>
      <c r="F139" s="142" t="s">
        <v>275</v>
      </c>
      <c r="G139" s="93" t="s">
        <v>795</v>
      </c>
      <c r="H139" s="76" t="s">
        <v>547</v>
      </c>
      <c r="I139" s="76" t="s">
        <v>546</v>
      </c>
      <c r="J139" s="194">
        <v>746067000</v>
      </c>
      <c r="K139" s="76" t="s">
        <v>545</v>
      </c>
      <c r="L139" s="194">
        <v>750000000</v>
      </c>
      <c r="M139" s="76" t="s">
        <v>545</v>
      </c>
      <c r="N139" s="194">
        <v>800000000</v>
      </c>
      <c r="O139" s="76" t="s">
        <v>545</v>
      </c>
      <c r="P139" s="194">
        <v>800000000</v>
      </c>
      <c r="Q139" s="76" t="s">
        <v>545</v>
      </c>
      <c r="R139" s="194">
        <v>850000000</v>
      </c>
      <c r="S139" s="76" t="s">
        <v>545</v>
      </c>
      <c r="T139" s="194">
        <v>850000000</v>
      </c>
    </row>
    <row r="140" spans="1:20" ht="28.5">
      <c r="A140" s="167"/>
      <c r="B140" s="200"/>
      <c r="C140" s="368"/>
      <c r="D140" s="163"/>
      <c r="E140" s="188"/>
      <c r="F140" s="142" t="s">
        <v>277</v>
      </c>
      <c r="G140" s="105" t="s">
        <v>278</v>
      </c>
      <c r="H140" s="69" t="s">
        <v>437</v>
      </c>
      <c r="I140" s="76" t="s">
        <v>437</v>
      </c>
      <c r="J140" s="194">
        <v>3500000000</v>
      </c>
      <c r="K140" s="76" t="s">
        <v>548</v>
      </c>
      <c r="L140" s="194">
        <v>5492400000</v>
      </c>
      <c r="M140" s="76" t="s">
        <v>548</v>
      </c>
      <c r="N140" s="194">
        <v>5500000000</v>
      </c>
      <c r="O140" s="76" t="s">
        <v>548</v>
      </c>
      <c r="P140" s="194">
        <v>5500000000</v>
      </c>
      <c r="Q140" s="76" t="s">
        <v>548</v>
      </c>
      <c r="R140" s="194">
        <v>5500000000</v>
      </c>
      <c r="S140" s="76" t="s">
        <v>548</v>
      </c>
      <c r="T140" s="194">
        <v>5500000000</v>
      </c>
    </row>
    <row r="141" spans="1:20" ht="42.75">
      <c r="A141" s="167"/>
      <c r="B141" s="200"/>
      <c r="C141" s="368"/>
      <c r="D141" s="163"/>
      <c r="E141" s="188"/>
      <c r="F141" s="142" t="s">
        <v>279</v>
      </c>
      <c r="G141" s="105" t="s">
        <v>280</v>
      </c>
      <c r="H141" s="69"/>
      <c r="I141" s="76"/>
      <c r="J141" s="194"/>
      <c r="K141" s="76"/>
      <c r="L141" s="194"/>
      <c r="M141" s="76"/>
      <c r="N141" s="194">
        <v>600000000</v>
      </c>
      <c r="O141" s="76"/>
      <c r="P141" s="194">
        <v>642000000</v>
      </c>
      <c r="Q141" s="76"/>
      <c r="R141" s="194">
        <v>650000000</v>
      </c>
      <c r="S141" s="76"/>
      <c r="T141" s="194">
        <v>65500000</v>
      </c>
    </row>
    <row r="142" spans="1:20" ht="38.25">
      <c r="A142" s="167"/>
      <c r="B142" s="200"/>
      <c r="C142" s="368"/>
      <c r="D142" s="163"/>
      <c r="E142" s="188"/>
      <c r="F142" s="143" t="s">
        <v>281</v>
      </c>
      <c r="G142" s="93" t="s">
        <v>282</v>
      </c>
      <c r="H142" s="69"/>
      <c r="I142" s="76"/>
      <c r="J142" s="194"/>
      <c r="K142" s="76"/>
      <c r="L142" s="194"/>
      <c r="M142" s="76"/>
      <c r="N142" s="194"/>
      <c r="O142" s="76"/>
      <c r="P142" s="194"/>
      <c r="Q142" s="76"/>
      <c r="R142" s="194"/>
      <c r="S142" s="76"/>
      <c r="T142" s="194"/>
    </row>
    <row r="143" spans="1:20" ht="42.75" customHeight="1">
      <c r="A143" s="167"/>
      <c r="B143" s="200"/>
      <c r="C143" s="368"/>
      <c r="D143" s="163"/>
      <c r="E143" s="188"/>
      <c r="F143" s="143" t="s">
        <v>283</v>
      </c>
      <c r="G143" s="93" t="s">
        <v>284</v>
      </c>
      <c r="H143" s="69"/>
      <c r="I143" s="76"/>
      <c r="J143" s="194"/>
      <c r="K143" s="76"/>
      <c r="L143" s="194"/>
      <c r="M143" s="98">
        <v>1</v>
      </c>
      <c r="N143" s="194">
        <v>114366000</v>
      </c>
      <c r="O143" s="98">
        <v>1</v>
      </c>
      <c r="P143" s="194">
        <v>120000000</v>
      </c>
      <c r="Q143" s="98">
        <v>1</v>
      </c>
      <c r="R143" s="194">
        <v>135000000</v>
      </c>
      <c r="S143" s="98">
        <v>1</v>
      </c>
      <c r="T143" s="194">
        <v>150000000</v>
      </c>
    </row>
    <row r="144" spans="1:20" ht="25.5">
      <c r="A144" s="167"/>
      <c r="B144" s="200"/>
      <c r="C144" s="368"/>
      <c r="D144" s="163"/>
      <c r="E144" s="188"/>
      <c r="F144" s="178" t="s">
        <v>289</v>
      </c>
      <c r="G144" s="93" t="s">
        <v>290</v>
      </c>
      <c r="H144" s="69" t="s">
        <v>444</v>
      </c>
      <c r="I144" s="69" t="s">
        <v>444</v>
      </c>
      <c r="J144" s="194">
        <v>284761500</v>
      </c>
      <c r="K144" s="69" t="s">
        <v>444</v>
      </c>
      <c r="L144" s="194">
        <v>284438600</v>
      </c>
      <c r="M144" s="69" t="s">
        <v>444</v>
      </c>
      <c r="N144" s="194"/>
      <c r="O144" s="69" t="s">
        <v>444</v>
      </c>
      <c r="P144" s="194"/>
      <c r="Q144" s="69" t="s">
        <v>444</v>
      </c>
      <c r="R144" s="194"/>
      <c r="S144" s="69" t="s">
        <v>444</v>
      </c>
      <c r="T144" s="194"/>
    </row>
    <row r="145" spans="1:20" ht="38.25">
      <c r="A145" s="167"/>
      <c r="B145" s="200"/>
      <c r="C145" s="368"/>
      <c r="D145" s="163"/>
      <c r="E145" s="188"/>
      <c r="F145" s="178" t="s">
        <v>291</v>
      </c>
      <c r="G145" s="93" t="s">
        <v>292</v>
      </c>
      <c r="H145" s="76" t="s">
        <v>450</v>
      </c>
      <c r="I145" s="76" t="s">
        <v>450</v>
      </c>
      <c r="J145" s="194">
        <v>373578850</v>
      </c>
      <c r="K145" s="76" t="s">
        <v>569</v>
      </c>
      <c r="L145" s="194">
        <v>332822100</v>
      </c>
      <c r="M145" s="76" t="s">
        <v>456</v>
      </c>
      <c r="N145" s="194">
        <v>368696000</v>
      </c>
      <c r="O145" s="76" t="s">
        <v>456</v>
      </c>
      <c r="P145" s="194">
        <v>396717295</v>
      </c>
      <c r="Q145" s="76" t="s">
        <v>456</v>
      </c>
      <c r="R145" s="194">
        <v>400000000</v>
      </c>
      <c r="S145" s="76" t="s">
        <v>456</v>
      </c>
      <c r="T145" s="194">
        <v>400000000</v>
      </c>
    </row>
    <row r="146" spans="1:20" ht="51">
      <c r="A146" s="167"/>
      <c r="B146" s="200"/>
      <c r="C146" s="368"/>
      <c r="D146" s="163"/>
      <c r="E146" s="188"/>
      <c r="F146" s="178" t="s">
        <v>293</v>
      </c>
      <c r="G146" s="93" t="s">
        <v>290</v>
      </c>
      <c r="H146" s="69"/>
      <c r="I146" s="76"/>
      <c r="J146" s="194"/>
      <c r="K146" s="76" t="s">
        <v>457</v>
      </c>
      <c r="L146" s="194">
        <v>500000000</v>
      </c>
      <c r="M146" s="76" t="s">
        <v>543</v>
      </c>
      <c r="N146" s="194">
        <v>500000000</v>
      </c>
      <c r="O146" s="76" t="s">
        <v>543</v>
      </c>
      <c r="P146" s="194">
        <v>535000000</v>
      </c>
      <c r="Q146" s="76" t="s">
        <v>543</v>
      </c>
      <c r="R146" s="194">
        <v>550000000</v>
      </c>
      <c r="S146" s="76" t="s">
        <v>543</v>
      </c>
      <c r="T146" s="194">
        <v>560000000</v>
      </c>
    </row>
    <row r="147" spans="1:20" ht="28.5">
      <c r="A147" s="167"/>
      <c r="B147" s="200"/>
      <c r="C147" s="368"/>
      <c r="D147" s="163"/>
      <c r="E147" s="188"/>
      <c r="F147" s="178" t="s">
        <v>294</v>
      </c>
      <c r="G147" s="93" t="s">
        <v>295</v>
      </c>
      <c r="H147" s="69" t="s">
        <v>458</v>
      </c>
      <c r="I147" s="69"/>
      <c r="J147" s="194"/>
      <c r="K147" s="69" t="s">
        <v>459</v>
      </c>
      <c r="L147" s="194">
        <v>1000000000</v>
      </c>
      <c r="M147" s="69" t="s">
        <v>459</v>
      </c>
      <c r="N147" s="194">
        <v>834208350</v>
      </c>
      <c r="O147" s="69" t="s">
        <v>459</v>
      </c>
      <c r="P147" s="194">
        <v>1070000000</v>
      </c>
      <c r="Q147" s="69" t="s">
        <v>459</v>
      </c>
      <c r="R147" s="194">
        <v>1075000000</v>
      </c>
      <c r="S147" s="69" t="s">
        <v>459</v>
      </c>
      <c r="T147" s="194">
        <v>1100000000</v>
      </c>
    </row>
    <row r="148" spans="1:20" ht="28.5">
      <c r="A148" s="167"/>
      <c r="B148" s="200"/>
      <c r="C148" s="368"/>
      <c r="D148" s="163"/>
      <c r="E148" s="188"/>
      <c r="F148" s="178" t="s">
        <v>296</v>
      </c>
      <c r="G148" s="93" t="s">
        <v>297</v>
      </c>
      <c r="H148" s="69"/>
      <c r="I148" s="76"/>
      <c r="J148" s="194"/>
      <c r="K148" s="76" t="s">
        <v>564</v>
      </c>
      <c r="L148" s="194">
        <v>200000000</v>
      </c>
      <c r="M148" s="76" t="s">
        <v>453</v>
      </c>
      <c r="N148" s="194">
        <v>200000000</v>
      </c>
      <c r="O148" s="76" t="s">
        <v>453</v>
      </c>
      <c r="P148" s="194">
        <v>214000000</v>
      </c>
      <c r="Q148" s="76" t="s">
        <v>453</v>
      </c>
      <c r="R148" s="194">
        <v>225000000</v>
      </c>
      <c r="S148" s="76" t="s">
        <v>453</v>
      </c>
      <c r="T148" s="194">
        <v>250000000</v>
      </c>
    </row>
    <row r="149" spans="1:20" ht="28.5">
      <c r="A149" s="167"/>
      <c r="B149" s="200"/>
      <c r="C149" s="368"/>
      <c r="D149" s="163"/>
      <c r="E149" s="188"/>
      <c r="F149" s="143" t="s">
        <v>298</v>
      </c>
      <c r="G149" s="93" t="s">
        <v>292</v>
      </c>
      <c r="H149" s="69" t="s">
        <v>454</v>
      </c>
      <c r="I149" s="69" t="s">
        <v>454</v>
      </c>
      <c r="J149" s="194">
        <v>787112000</v>
      </c>
      <c r="K149" s="69" t="s">
        <v>454</v>
      </c>
      <c r="L149" s="194">
        <v>649927500</v>
      </c>
      <c r="M149" s="69" t="s">
        <v>454</v>
      </c>
      <c r="N149" s="194">
        <v>710531000</v>
      </c>
      <c r="O149" s="69" t="s">
        <v>454</v>
      </c>
      <c r="P149" s="194">
        <v>802500000</v>
      </c>
      <c r="Q149" s="69" t="s">
        <v>454</v>
      </c>
      <c r="R149" s="194">
        <v>850000000</v>
      </c>
      <c r="S149" s="69" t="s">
        <v>454</v>
      </c>
      <c r="T149" s="194">
        <v>875000000</v>
      </c>
    </row>
    <row r="150" spans="1:20" ht="38.25">
      <c r="A150" s="167"/>
      <c r="B150" s="200"/>
      <c r="C150" s="368"/>
      <c r="D150" s="163"/>
      <c r="E150" s="188"/>
      <c r="F150" s="178" t="s">
        <v>299</v>
      </c>
      <c r="G150" s="93" t="s">
        <v>292</v>
      </c>
      <c r="H150" s="76" t="s">
        <v>450</v>
      </c>
      <c r="I150" s="76" t="s">
        <v>450</v>
      </c>
      <c r="J150" s="194">
        <v>302270500</v>
      </c>
      <c r="K150" s="76" t="s">
        <v>455</v>
      </c>
      <c r="L150" s="194">
        <v>312545500</v>
      </c>
      <c r="M150" s="69" t="s">
        <v>570</v>
      </c>
      <c r="N150" s="194">
        <v>302102000</v>
      </c>
      <c r="O150" s="69" t="s">
        <v>570</v>
      </c>
      <c r="P150" s="194">
        <v>323429435</v>
      </c>
      <c r="Q150" s="69" t="s">
        <v>570</v>
      </c>
      <c r="R150" s="194">
        <v>350000000</v>
      </c>
      <c r="S150" s="69" t="s">
        <v>570</v>
      </c>
      <c r="T150" s="194">
        <v>365000000</v>
      </c>
    </row>
    <row r="151" spans="1:20" ht="38.25">
      <c r="A151" s="167"/>
      <c r="B151" s="200"/>
      <c r="C151" s="368"/>
      <c r="D151" s="163"/>
      <c r="E151" s="188"/>
      <c r="F151" s="178" t="s">
        <v>300</v>
      </c>
      <c r="G151" s="93" t="s">
        <v>301</v>
      </c>
      <c r="H151" s="76" t="s">
        <v>437</v>
      </c>
      <c r="I151" s="76" t="s">
        <v>437</v>
      </c>
      <c r="J151" s="194">
        <v>48463544500</v>
      </c>
      <c r="K151" s="76" t="s">
        <v>556</v>
      </c>
      <c r="L151" s="194">
        <v>29448273000</v>
      </c>
      <c r="M151" s="76" t="s">
        <v>556</v>
      </c>
      <c r="N151" s="194">
        <v>29453173300</v>
      </c>
      <c r="O151" s="76" t="s">
        <v>556</v>
      </c>
      <c r="P151" s="194">
        <v>31514895431</v>
      </c>
      <c r="Q151" s="76" t="s">
        <v>556</v>
      </c>
      <c r="R151" s="194">
        <v>31515000000</v>
      </c>
      <c r="S151" s="76" t="s">
        <v>556</v>
      </c>
      <c r="T151" s="194">
        <v>31515000000</v>
      </c>
    </row>
    <row r="152" spans="1:20" ht="28.5">
      <c r="A152" s="167"/>
      <c r="B152" s="200"/>
      <c r="C152" s="368"/>
      <c r="D152" s="163"/>
      <c r="E152" s="188"/>
      <c r="F152" s="178" t="s">
        <v>302</v>
      </c>
      <c r="G152" s="93" t="s">
        <v>303</v>
      </c>
      <c r="H152" s="69"/>
      <c r="I152" s="76"/>
      <c r="J152" s="194"/>
      <c r="K152" s="76" t="s">
        <v>453</v>
      </c>
      <c r="L152" s="194">
        <v>150000000</v>
      </c>
      <c r="M152" s="76" t="s">
        <v>453</v>
      </c>
      <c r="N152" s="194">
        <v>150000000</v>
      </c>
      <c r="O152" s="76" t="s">
        <v>453</v>
      </c>
      <c r="P152" s="194">
        <v>150000000</v>
      </c>
      <c r="Q152" s="76" t="s">
        <v>453</v>
      </c>
      <c r="R152" s="194">
        <v>150000000</v>
      </c>
      <c r="S152" s="76" t="s">
        <v>453</v>
      </c>
      <c r="T152" s="194">
        <v>150000000</v>
      </c>
    </row>
    <row r="153" spans="1:20" ht="28.5">
      <c r="A153" s="167"/>
      <c r="B153" s="200"/>
      <c r="C153" s="368"/>
      <c r="D153" s="163"/>
      <c r="E153" s="188"/>
      <c r="F153" s="178" t="s">
        <v>304</v>
      </c>
      <c r="G153" s="93" t="s">
        <v>305</v>
      </c>
      <c r="H153" s="69"/>
      <c r="I153" s="76" t="s">
        <v>553</v>
      </c>
      <c r="J153" s="194">
        <v>199250000</v>
      </c>
      <c r="K153" s="76" t="s">
        <v>552</v>
      </c>
      <c r="L153" s="194">
        <v>369155000</v>
      </c>
      <c r="M153" s="76" t="s">
        <v>552</v>
      </c>
      <c r="N153" s="194">
        <v>247995500</v>
      </c>
      <c r="O153" s="76" t="s">
        <v>552</v>
      </c>
      <c r="P153" s="194">
        <v>265364342</v>
      </c>
      <c r="Q153" s="76" t="s">
        <v>552</v>
      </c>
      <c r="R153" s="194">
        <v>375000000</v>
      </c>
      <c r="S153" s="76" t="s">
        <v>552</v>
      </c>
      <c r="T153" s="194">
        <v>395000000</v>
      </c>
    </row>
    <row r="154" spans="1:20" ht="28.5">
      <c r="A154" s="167"/>
      <c r="B154" s="200"/>
      <c r="C154" s="368"/>
      <c r="D154" s="163"/>
      <c r="E154" s="188"/>
      <c r="F154" s="178" t="s">
        <v>306</v>
      </c>
      <c r="G154" s="93" t="s">
        <v>307</v>
      </c>
      <c r="H154" s="69"/>
      <c r="I154" s="76" t="s">
        <v>453</v>
      </c>
      <c r="J154" s="194">
        <v>198750000</v>
      </c>
      <c r="K154" s="76" t="s">
        <v>552</v>
      </c>
      <c r="L154" s="194">
        <v>345000000</v>
      </c>
      <c r="M154" s="76" t="s">
        <v>554</v>
      </c>
      <c r="N154" s="194">
        <v>233376000</v>
      </c>
      <c r="O154" s="76" t="s">
        <v>554</v>
      </c>
      <c r="P154" s="194">
        <v>249774442</v>
      </c>
      <c r="Q154" s="76" t="s">
        <v>554</v>
      </c>
      <c r="R154" s="194">
        <v>245000000</v>
      </c>
      <c r="S154" s="76" t="s">
        <v>554</v>
      </c>
      <c r="T154" s="194">
        <v>265500000</v>
      </c>
    </row>
    <row r="155" spans="1:20" ht="25.5">
      <c r="A155" s="167"/>
      <c r="B155" s="200"/>
      <c r="C155" s="368"/>
      <c r="D155" s="163"/>
      <c r="E155" s="188"/>
      <c r="F155" s="178" t="s">
        <v>555</v>
      </c>
      <c r="G155" s="93" t="s">
        <v>305</v>
      </c>
      <c r="H155" s="69"/>
      <c r="I155" s="76"/>
      <c r="J155" s="194"/>
      <c r="K155" s="76"/>
      <c r="L155" s="194"/>
      <c r="M155" s="76" t="s">
        <v>450</v>
      </c>
      <c r="N155" s="194">
        <v>367295400</v>
      </c>
      <c r="O155" s="76" t="s">
        <v>450</v>
      </c>
      <c r="P155" s="194">
        <v>369155000</v>
      </c>
      <c r="Q155" s="76" t="s">
        <v>450</v>
      </c>
      <c r="R155" s="194">
        <v>375000000</v>
      </c>
      <c r="S155" s="76" t="s">
        <v>450</v>
      </c>
      <c r="T155" s="194">
        <v>385000000</v>
      </c>
    </row>
    <row r="156" spans="1:20" ht="28.5">
      <c r="A156" s="167"/>
      <c r="B156" s="200"/>
      <c r="C156" s="368"/>
      <c r="D156" s="163"/>
      <c r="E156" s="188"/>
      <c r="F156" s="143" t="s">
        <v>688</v>
      </c>
      <c r="G156" s="93" t="s">
        <v>309</v>
      </c>
      <c r="H156" s="69"/>
      <c r="I156" s="76"/>
      <c r="J156" s="194"/>
      <c r="K156" s="76"/>
      <c r="L156" s="194"/>
      <c r="M156" s="76" t="s">
        <v>580</v>
      </c>
      <c r="N156" s="123">
        <v>425278600</v>
      </c>
      <c r="O156" s="76" t="s">
        <v>580</v>
      </c>
      <c r="P156" s="194">
        <v>459030000</v>
      </c>
      <c r="Q156" s="76" t="s">
        <v>450</v>
      </c>
      <c r="R156" s="194">
        <v>475000000</v>
      </c>
      <c r="S156" s="76" t="s">
        <v>450</v>
      </c>
      <c r="T156" s="194">
        <v>500000000</v>
      </c>
    </row>
    <row r="157" spans="1:20" ht="38.25">
      <c r="A157" s="167"/>
      <c r="B157" s="200"/>
      <c r="C157" s="368"/>
      <c r="D157" s="163"/>
      <c r="E157" s="188"/>
      <c r="F157" s="143" t="s">
        <v>565</v>
      </c>
      <c r="G157" s="93" t="s">
        <v>314</v>
      </c>
      <c r="H157" s="119"/>
      <c r="I157" s="76"/>
      <c r="J157" s="194"/>
      <c r="K157" s="76"/>
      <c r="L157" s="194"/>
      <c r="M157" s="76" t="s">
        <v>453</v>
      </c>
      <c r="N157" s="194">
        <v>162650000</v>
      </c>
      <c r="O157" s="76" t="s">
        <v>453</v>
      </c>
      <c r="P157" s="194">
        <v>300000000</v>
      </c>
      <c r="Q157" s="76" t="s">
        <v>453</v>
      </c>
      <c r="R157" s="194">
        <v>315000000</v>
      </c>
      <c r="S157" s="76" t="s">
        <v>453</v>
      </c>
      <c r="T157" s="194">
        <v>325000000</v>
      </c>
    </row>
    <row r="158" spans="1:20" ht="42.75">
      <c r="A158" s="167"/>
      <c r="B158" s="200"/>
      <c r="C158" s="368"/>
      <c r="D158" s="163"/>
      <c r="E158" s="188"/>
      <c r="F158" s="143" t="s">
        <v>562</v>
      </c>
      <c r="G158" s="113" t="s">
        <v>566</v>
      </c>
      <c r="H158" s="119"/>
      <c r="I158" s="76"/>
      <c r="J158" s="194"/>
      <c r="K158" s="76"/>
      <c r="L158" s="194"/>
      <c r="M158" s="76" t="s">
        <v>450</v>
      </c>
      <c r="N158" s="194">
        <v>485508000</v>
      </c>
      <c r="O158" s="76" t="s">
        <v>450</v>
      </c>
      <c r="P158" s="194">
        <v>513600000</v>
      </c>
      <c r="Q158" s="76" t="s">
        <v>450</v>
      </c>
      <c r="R158" s="194">
        <v>525000000</v>
      </c>
      <c r="S158" s="76" t="s">
        <v>450</v>
      </c>
      <c r="T158" s="194">
        <v>550000000</v>
      </c>
    </row>
    <row r="159" spans="1:20" ht="42.75">
      <c r="A159" s="167"/>
      <c r="B159" s="200"/>
      <c r="C159" s="368"/>
      <c r="D159" s="156"/>
      <c r="E159" s="189"/>
      <c r="F159" s="143" t="s">
        <v>315</v>
      </c>
      <c r="G159" s="93" t="s">
        <v>563</v>
      </c>
      <c r="H159" s="119"/>
      <c r="I159" s="76"/>
      <c r="J159" s="194"/>
      <c r="K159" s="76"/>
      <c r="L159" s="194"/>
      <c r="M159" s="76" t="s">
        <v>453</v>
      </c>
      <c r="N159" s="194">
        <v>368482100</v>
      </c>
      <c r="O159" s="76" t="s">
        <v>453</v>
      </c>
      <c r="P159" s="194">
        <v>400000000</v>
      </c>
      <c r="Q159" s="76" t="s">
        <v>453</v>
      </c>
      <c r="R159" s="194">
        <v>425000000</v>
      </c>
      <c r="S159" s="76" t="s">
        <v>453</v>
      </c>
      <c r="T159" s="194">
        <v>450000000</v>
      </c>
    </row>
    <row r="160" spans="1:20" ht="50.25" customHeight="1">
      <c r="A160" s="167"/>
      <c r="B160" s="201"/>
      <c r="C160" s="196"/>
      <c r="D160" s="208" t="s">
        <v>14</v>
      </c>
      <c r="E160" s="205" t="s">
        <v>761</v>
      </c>
      <c r="F160" s="93" t="s">
        <v>308</v>
      </c>
      <c r="G160" s="93" t="s">
        <v>309</v>
      </c>
      <c r="H160" s="76" t="s">
        <v>450</v>
      </c>
      <c r="I160" s="76" t="s">
        <v>450</v>
      </c>
      <c r="J160" s="194">
        <v>160905200</v>
      </c>
      <c r="K160" s="76" t="s">
        <v>557</v>
      </c>
      <c r="L160" s="194">
        <v>199410800</v>
      </c>
      <c r="M160" s="76" t="s">
        <v>557</v>
      </c>
      <c r="N160" s="194">
        <v>199600000</v>
      </c>
      <c r="O160" s="76" t="s">
        <v>557</v>
      </c>
      <c r="P160" s="194">
        <v>214000000</v>
      </c>
      <c r="Q160" s="76" t="s">
        <v>557</v>
      </c>
      <c r="R160" s="194">
        <v>225000000</v>
      </c>
      <c r="S160" s="76" t="s">
        <v>557</v>
      </c>
      <c r="T160" s="194">
        <v>230000000</v>
      </c>
    </row>
    <row r="161" spans="1:20" ht="15">
      <c r="A161" s="167"/>
      <c r="B161" s="214"/>
      <c r="C161" s="226"/>
      <c r="D161" s="106"/>
      <c r="E161" s="227"/>
      <c r="F161" s="143"/>
      <c r="G161" s="93"/>
      <c r="H161" s="119"/>
      <c r="I161" s="76"/>
      <c r="J161" s="194"/>
      <c r="K161" s="76"/>
      <c r="L161" s="194"/>
      <c r="M161" s="76"/>
      <c r="N161" s="194"/>
      <c r="O161" s="76"/>
      <c r="P161" s="194"/>
      <c r="Q161" s="76"/>
      <c r="R161" s="194"/>
      <c r="S161" s="76"/>
      <c r="T161" s="194"/>
    </row>
    <row r="162" spans="1:20" ht="30" customHeight="1">
      <c r="A162" s="167"/>
      <c r="B162" s="362" t="s">
        <v>806</v>
      </c>
      <c r="C162" s="369" t="s">
        <v>805</v>
      </c>
      <c r="D162" s="208" t="s">
        <v>14</v>
      </c>
      <c r="E162" s="370" t="s">
        <v>807</v>
      </c>
      <c r="F162" s="221" t="s">
        <v>751</v>
      </c>
      <c r="G162" s="222"/>
      <c r="H162" s="223"/>
      <c r="I162" s="224"/>
      <c r="J162" s="225"/>
      <c r="K162" s="224"/>
      <c r="L162" s="225"/>
      <c r="M162" s="224"/>
      <c r="N162" s="225"/>
      <c r="O162" s="224"/>
      <c r="P162" s="225"/>
      <c r="Q162" s="76"/>
      <c r="R162" s="194"/>
      <c r="S162" s="76"/>
      <c r="T162" s="194"/>
    </row>
    <row r="163" spans="1:20" ht="48" customHeight="1">
      <c r="A163" s="167"/>
      <c r="B163" s="362"/>
      <c r="C163" s="369"/>
      <c r="D163" s="208"/>
      <c r="E163" s="370"/>
      <c r="F163" s="142" t="s">
        <v>560</v>
      </c>
      <c r="G163" s="105" t="s">
        <v>561</v>
      </c>
      <c r="H163" s="119"/>
      <c r="I163" s="76"/>
      <c r="J163" s="194"/>
      <c r="K163" s="76"/>
      <c r="L163" s="194"/>
      <c r="M163" s="76" t="s">
        <v>450</v>
      </c>
      <c r="N163" s="194">
        <v>250000000</v>
      </c>
      <c r="O163" s="76" t="s">
        <v>450</v>
      </c>
      <c r="P163" s="194">
        <v>267500000</v>
      </c>
      <c r="Q163" s="76" t="s">
        <v>450</v>
      </c>
      <c r="R163" s="194">
        <v>275000000</v>
      </c>
      <c r="S163" s="76" t="s">
        <v>450</v>
      </c>
      <c r="T163" s="194">
        <v>280000000</v>
      </c>
    </row>
    <row r="164" spans="1:20" ht="63.75">
      <c r="A164" s="167"/>
      <c r="B164" s="200"/>
      <c r="C164" s="219"/>
      <c r="D164" s="208" t="s">
        <v>14</v>
      </c>
      <c r="E164" s="209" t="s">
        <v>762</v>
      </c>
      <c r="F164" s="142" t="s">
        <v>558</v>
      </c>
      <c r="G164" s="105" t="s">
        <v>323</v>
      </c>
      <c r="H164" s="119"/>
      <c r="I164" s="76"/>
      <c r="J164" s="194"/>
      <c r="K164" s="76"/>
      <c r="L164" s="194"/>
      <c r="M164" s="76" t="s">
        <v>559</v>
      </c>
      <c r="N164" s="194">
        <v>750000000</v>
      </c>
      <c r="O164" s="76" t="s">
        <v>559</v>
      </c>
      <c r="P164" s="194">
        <v>802500000</v>
      </c>
      <c r="Q164" s="76" t="s">
        <v>559</v>
      </c>
      <c r="R164" s="194">
        <v>825000000</v>
      </c>
      <c r="S164" s="76" t="s">
        <v>559</v>
      </c>
      <c r="T164" s="194">
        <v>850000000</v>
      </c>
    </row>
    <row r="165" spans="1:20" ht="51">
      <c r="A165" s="167"/>
      <c r="B165" s="200"/>
      <c r="C165" s="219"/>
      <c r="D165" s="163"/>
      <c r="E165" s="188"/>
      <c r="F165" s="142" t="s">
        <v>529</v>
      </c>
      <c r="G165" s="105" t="s">
        <v>530</v>
      </c>
      <c r="H165" s="119"/>
      <c r="I165" s="76"/>
      <c r="J165" s="194"/>
      <c r="K165" s="76"/>
      <c r="L165" s="194"/>
      <c r="M165" s="76" t="s">
        <v>437</v>
      </c>
      <c r="N165" s="194">
        <v>1100000000</v>
      </c>
      <c r="O165" s="76" t="s">
        <v>437</v>
      </c>
      <c r="P165" s="194">
        <v>1177000000</v>
      </c>
      <c r="Q165" s="76" t="s">
        <v>437</v>
      </c>
      <c r="R165" s="194">
        <v>1200000000</v>
      </c>
      <c r="S165" s="76" t="s">
        <v>437</v>
      </c>
      <c r="T165" s="194">
        <v>1225000000</v>
      </c>
    </row>
    <row r="166" spans="1:20" ht="14.25" customHeight="1">
      <c r="A166" s="167"/>
      <c r="B166" s="200"/>
      <c r="C166" s="219"/>
      <c r="D166" s="163"/>
      <c r="E166" s="188"/>
      <c r="F166" s="142" t="s">
        <v>808</v>
      </c>
      <c r="G166" s="105"/>
      <c r="H166" s="119"/>
      <c r="I166" s="76"/>
      <c r="J166" s="194"/>
      <c r="K166" s="76"/>
      <c r="L166" s="194"/>
      <c r="M166" s="76"/>
      <c r="N166" s="194">
        <v>250000000</v>
      </c>
      <c r="O166" s="76"/>
      <c r="P166" s="194">
        <v>267500000</v>
      </c>
      <c r="Q166" s="76"/>
      <c r="R166" s="194">
        <v>275000000</v>
      </c>
      <c r="S166" s="76"/>
      <c r="T166" s="194">
        <v>300000000</v>
      </c>
    </row>
    <row r="167" spans="1:20" ht="42.75">
      <c r="A167" s="167"/>
      <c r="B167" s="200"/>
      <c r="C167" s="219"/>
      <c r="D167" s="163"/>
      <c r="E167" s="188"/>
      <c r="F167" s="142" t="s">
        <v>526</v>
      </c>
      <c r="G167" s="105" t="s">
        <v>527</v>
      </c>
      <c r="H167" s="119"/>
      <c r="I167" s="76"/>
      <c r="J167" s="194"/>
      <c r="K167" s="76"/>
      <c r="L167" s="194"/>
      <c r="M167" s="76" t="s">
        <v>450</v>
      </c>
      <c r="N167" s="194">
        <v>250000000</v>
      </c>
      <c r="O167" s="76" t="s">
        <v>450</v>
      </c>
      <c r="P167" s="194">
        <v>267500000</v>
      </c>
      <c r="Q167" s="76" t="s">
        <v>450</v>
      </c>
      <c r="R167" s="194">
        <v>275000000</v>
      </c>
      <c r="S167" s="76" t="s">
        <v>450</v>
      </c>
      <c r="T167" s="194">
        <v>300000000</v>
      </c>
    </row>
    <row r="168" spans="1:20" ht="57">
      <c r="A168" s="167"/>
      <c r="B168" s="200"/>
      <c r="C168" s="219"/>
      <c r="D168" s="163"/>
      <c r="E168" s="188"/>
      <c r="F168" s="142" t="s">
        <v>318</v>
      </c>
      <c r="G168" s="105" t="s">
        <v>319</v>
      </c>
      <c r="H168" s="119" t="s">
        <v>450</v>
      </c>
      <c r="I168" s="76" t="s">
        <v>450</v>
      </c>
      <c r="J168" s="194">
        <v>994800000</v>
      </c>
      <c r="K168" s="76" t="s">
        <v>450</v>
      </c>
      <c r="L168" s="194">
        <v>450000000</v>
      </c>
      <c r="M168" s="76"/>
      <c r="N168" s="194"/>
      <c r="O168" s="76"/>
      <c r="P168" s="194"/>
      <c r="Q168" s="76"/>
      <c r="R168" s="194"/>
      <c r="S168" s="76"/>
      <c r="T168" s="194"/>
    </row>
    <row r="169" spans="1:20" ht="57">
      <c r="A169" s="167"/>
      <c r="B169" s="200"/>
      <c r="C169" s="219"/>
      <c r="D169" s="163"/>
      <c r="E169" s="188"/>
      <c r="F169" s="142" t="s">
        <v>523</v>
      </c>
      <c r="G169" s="105" t="s">
        <v>319</v>
      </c>
      <c r="H169" s="119"/>
      <c r="I169" s="76"/>
      <c r="J169" s="194"/>
      <c r="K169" s="76"/>
      <c r="L169" s="194"/>
      <c r="M169" s="76" t="s">
        <v>450</v>
      </c>
      <c r="N169" s="194">
        <v>450000000</v>
      </c>
      <c r="O169" s="76" t="s">
        <v>450</v>
      </c>
      <c r="P169" s="194">
        <v>481500000</v>
      </c>
      <c r="Q169" s="76" t="s">
        <v>450</v>
      </c>
      <c r="R169" s="194">
        <v>495000000</v>
      </c>
      <c r="S169" s="76" t="s">
        <v>450</v>
      </c>
      <c r="T169" s="194">
        <v>500000000</v>
      </c>
    </row>
    <row r="170" spans="1:20" ht="42.75">
      <c r="A170" s="167"/>
      <c r="B170" s="200"/>
      <c r="C170" s="219"/>
      <c r="D170" s="163"/>
      <c r="E170" s="188"/>
      <c r="F170" s="142" t="s">
        <v>320</v>
      </c>
      <c r="G170" s="105" t="s">
        <v>321</v>
      </c>
      <c r="H170" s="76" t="s">
        <v>437</v>
      </c>
      <c r="I170" s="76" t="s">
        <v>437</v>
      </c>
      <c r="J170" s="194">
        <v>800000000</v>
      </c>
      <c r="K170" s="76" t="s">
        <v>437</v>
      </c>
      <c r="L170" s="194">
        <v>350000000</v>
      </c>
      <c r="M170" s="76" t="s">
        <v>437</v>
      </c>
      <c r="N170" s="194">
        <v>350000000</v>
      </c>
      <c r="O170" s="76" t="s">
        <v>437</v>
      </c>
      <c r="P170" s="194">
        <v>374500000</v>
      </c>
      <c r="Q170" s="76" t="s">
        <v>437</v>
      </c>
      <c r="R170" s="194">
        <v>385000000</v>
      </c>
      <c r="S170" s="76" t="s">
        <v>437</v>
      </c>
      <c r="T170" s="194">
        <v>400000000</v>
      </c>
    </row>
    <row r="171" spans="1:20" ht="71.25" customHeight="1">
      <c r="A171" s="167"/>
      <c r="B171" s="200"/>
      <c r="C171" s="219"/>
      <c r="D171" s="163"/>
      <c r="E171" s="188"/>
      <c r="F171" s="142" t="s">
        <v>322</v>
      </c>
      <c r="G171" s="105" t="s">
        <v>323</v>
      </c>
      <c r="H171" s="119"/>
      <c r="I171" s="76" t="s">
        <v>452</v>
      </c>
      <c r="J171" s="194">
        <v>150000000</v>
      </c>
      <c r="K171" s="76" t="s">
        <v>452</v>
      </c>
      <c r="L171" s="194">
        <v>75000000</v>
      </c>
      <c r="M171" s="76" t="s">
        <v>452</v>
      </c>
      <c r="N171" s="194">
        <v>750000000</v>
      </c>
      <c r="O171" s="76" t="s">
        <v>452</v>
      </c>
      <c r="P171" s="194">
        <v>802500000</v>
      </c>
      <c r="Q171" s="76" t="s">
        <v>452</v>
      </c>
      <c r="R171" s="194">
        <v>810000000</v>
      </c>
      <c r="S171" s="76" t="s">
        <v>452</v>
      </c>
      <c r="T171" s="194">
        <v>825000000</v>
      </c>
    </row>
    <row r="172" spans="1:20" ht="42.75">
      <c r="A172" s="167"/>
      <c r="B172" s="200"/>
      <c r="C172" s="219"/>
      <c r="D172" s="163"/>
      <c r="E172" s="188"/>
      <c r="F172" s="142" t="s">
        <v>520</v>
      </c>
      <c r="G172" s="105" t="s">
        <v>521</v>
      </c>
      <c r="H172" s="119"/>
      <c r="I172" s="76"/>
      <c r="J172" s="194"/>
      <c r="K172" s="76" t="s">
        <v>522</v>
      </c>
      <c r="L172" s="194">
        <v>2309412200</v>
      </c>
      <c r="M172" s="76"/>
      <c r="N172" s="194"/>
      <c r="O172" s="76"/>
      <c r="P172" s="194"/>
      <c r="Q172" s="76"/>
      <c r="R172" s="194"/>
      <c r="S172" s="76"/>
      <c r="T172" s="194"/>
    </row>
    <row r="173" spans="1:20" ht="57">
      <c r="A173" s="167"/>
      <c r="B173" s="200"/>
      <c r="C173" s="219"/>
      <c r="D173" s="163"/>
      <c r="E173" s="188"/>
      <c r="F173" s="142" t="s">
        <v>518</v>
      </c>
      <c r="G173" s="105" t="s">
        <v>519</v>
      </c>
      <c r="H173" s="119"/>
      <c r="I173" s="76"/>
      <c r="J173" s="194"/>
      <c r="K173" s="69" t="s">
        <v>450</v>
      </c>
      <c r="L173" s="194">
        <v>2465188100</v>
      </c>
      <c r="M173" s="76"/>
      <c r="N173" s="194"/>
      <c r="O173" s="76"/>
      <c r="P173" s="194"/>
      <c r="Q173" s="76"/>
      <c r="R173" s="194"/>
      <c r="S173" s="76"/>
      <c r="T173" s="194"/>
    </row>
    <row r="174" spans="1:20" ht="42.75">
      <c r="A174" s="167"/>
      <c r="B174" s="200"/>
      <c r="C174" s="219"/>
      <c r="D174" s="163"/>
      <c r="E174" s="188"/>
      <c r="F174" s="142" t="s">
        <v>324</v>
      </c>
      <c r="G174" s="105" t="s">
        <v>325</v>
      </c>
      <c r="H174" s="69" t="s">
        <v>437</v>
      </c>
      <c r="I174" s="69" t="s">
        <v>437</v>
      </c>
      <c r="J174" s="194">
        <v>121740000</v>
      </c>
      <c r="K174" s="69" t="s">
        <v>437</v>
      </c>
      <c r="L174" s="194">
        <v>106844600</v>
      </c>
      <c r="M174" s="69" t="s">
        <v>438</v>
      </c>
      <c r="N174" s="194">
        <v>106844600</v>
      </c>
      <c r="O174" s="69" t="s">
        <v>438</v>
      </c>
      <c r="P174" s="194">
        <v>114323722</v>
      </c>
      <c r="Q174" s="69" t="s">
        <v>438</v>
      </c>
      <c r="R174" s="194">
        <v>125000000</v>
      </c>
      <c r="S174" s="69" t="s">
        <v>438</v>
      </c>
      <c r="T174" s="194">
        <v>150000000</v>
      </c>
    </row>
    <row r="175" spans="1:20" ht="28.5">
      <c r="A175" s="167"/>
      <c r="B175" s="200"/>
      <c r="C175" s="219"/>
      <c r="D175" s="163"/>
      <c r="E175" s="188"/>
      <c r="F175" s="142" t="s">
        <v>326</v>
      </c>
      <c r="G175" s="105" t="s">
        <v>327</v>
      </c>
      <c r="H175" s="69" t="s">
        <v>450</v>
      </c>
      <c r="I175" s="69" t="s">
        <v>450</v>
      </c>
      <c r="J175" s="194">
        <v>250000000</v>
      </c>
      <c r="K175" s="69" t="s">
        <v>517</v>
      </c>
      <c r="L175" s="194">
        <v>328000000</v>
      </c>
      <c r="M175" s="76" t="s">
        <v>450</v>
      </c>
      <c r="N175" s="194">
        <v>225000000</v>
      </c>
      <c r="O175" s="76" t="s">
        <v>450</v>
      </c>
      <c r="P175" s="194">
        <v>350960000</v>
      </c>
      <c r="Q175" s="76" t="s">
        <v>450</v>
      </c>
      <c r="R175" s="194">
        <v>375000000</v>
      </c>
      <c r="S175" s="76" t="s">
        <v>450</v>
      </c>
      <c r="T175" s="194">
        <v>400000000</v>
      </c>
    </row>
    <row r="176" spans="1:20" ht="42.75">
      <c r="A176" s="167"/>
      <c r="B176" s="200"/>
      <c r="C176" s="219"/>
      <c r="D176" s="163"/>
      <c r="E176" s="188"/>
      <c r="F176" s="142" t="s">
        <v>328</v>
      </c>
      <c r="G176" s="105" t="s">
        <v>329</v>
      </c>
      <c r="H176" s="69"/>
      <c r="I176" s="76" t="s">
        <v>450</v>
      </c>
      <c r="J176" s="194">
        <v>125000000</v>
      </c>
      <c r="K176" s="76" t="s">
        <v>450</v>
      </c>
      <c r="L176" s="194">
        <v>175000000</v>
      </c>
      <c r="M176" s="76" t="s">
        <v>450</v>
      </c>
      <c r="N176" s="194">
        <v>250000000</v>
      </c>
      <c r="O176" s="76" t="s">
        <v>450</v>
      </c>
      <c r="P176" s="194">
        <v>267500000</v>
      </c>
      <c r="Q176" s="76" t="s">
        <v>450</v>
      </c>
      <c r="R176" s="194">
        <v>275000000</v>
      </c>
      <c r="S176" s="76" t="s">
        <v>450</v>
      </c>
      <c r="T176" s="194">
        <v>300000000</v>
      </c>
    </row>
    <row r="177" spans="1:20" ht="42.75" customHeight="1">
      <c r="A177" s="167"/>
      <c r="B177" s="200"/>
      <c r="C177" s="219"/>
      <c r="D177" s="163"/>
      <c r="E177" s="188"/>
      <c r="F177" s="142" t="s">
        <v>330</v>
      </c>
      <c r="G177" s="105" t="s">
        <v>331</v>
      </c>
      <c r="H177" s="69"/>
      <c r="I177" s="76" t="s">
        <v>450</v>
      </c>
      <c r="J177" s="194">
        <v>350000000</v>
      </c>
      <c r="K177" s="76" t="s">
        <v>485</v>
      </c>
      <c r="L177" s="194">
        <v>75000000</v>
      </c>
      <c r="M177" s="76" t="s">
        <v>450</v>
      </c>
      <c r="N177" s="194">
        <v>75000000</v>
      </c>
      <c r="O177" s="76" t="s">
        <v>450</v>
      </c>
      <c r="P177" s="194">
        <v>107000000</v>
      </c>
      <c r="Q177" s="76" t="s">
        <v>450</v>
      </c>
      <c r="R177" s="194">
        <v>125000000</v>
      </c>
      <c r="S177" s="76" t="s">
        <v>450</v>
      </c>
      <c r="T177" s="194">
        <v>150000000</v>
      </c>
    </row>
    <row r="178" spans="1:20" ht="42.75">
      <c r="A178" s="167"/>
      <c r="B178" s="200"/>
      <c r="C178" s="219"/>
      <c r="D178" s="163"/>
      <c r="E178" s="188"/>
      <c r="F178" s="142" t="s">
        <v>332</v>
      </c>
      <c r="G178" s="93" t="s">
        <v>790</v>
      </c>
      <c r="H178" s="69"/>
      <c r="I178" s="76"/>
      <c r="J178" s="194"/>
      <c r="K178" s="76" t="s">
        <v>450</v>
      </c>
      <c r="L178" s="194">
        <v>250000000</v>
      </c>
      <c r="M178" s="76" t="s">
        <v>482</v>
      </c>
      <c r="N178" s="194">
        <v>275645000</v>
      </c>
      <c r="O178" s="76" t="s">
        <v>482</v>
      </c>
      <c r="P178" s="194">
        <v>306430880</v>
      </c>
      <c r="Q178" s="76" t="s">
        <v>482</v>
      </c>
      <c r="R178" s="194">
        <v>315000000</v>
      </c>
      <c r="S178" s="76" t="s">
        <v>482</v>
      </c>
      <c r="T178" s="194">
        <v>335000000</v>
      </c>
    </row>
    <row r="179" spans="1:20" ht="42.75">
      <c r="A179" s="167"/>
      <c r="B179" s="200"/>
      <c r="C179" s="219"/>
      <c r="D179" s="163"/>
      <c r="E179" s="188"/>
      <c r="F179" s="142" t="s">
        <v>567</v>
      </c>
      <c r="G179" s="93" t="s">
        <v>568</v>
      </c>
      <c r="H179" s="69"/>
      <c r="I179" s="76"/>
      <c r="J179" s="194"/>
      <c r="K179" s="76"/>
      <c r="L179" s="194"/>
      <c r="M179" s="76" t="s">
        <v>507</v>
      </c>
      <c r="N179" s="194">
        <v>500000000</v>
      </c>
      <c r="O179" s="76" t="s">
        <v>507</v>
      </c>
      <c r="P179" s="194">
        <v>535000000</v>
      </c>
      <c r="Q179" s="76" t="s">
        <v>507</v>
      </c>
      <c r="R179" s="194">
        <v>550000000</v>
      </c>
      <c r="S179" s="76" t="s">
        <v>507</v>
      </c>
      <c r="T179" s="194">
        <v>575000000</v>
      </c>
    </row>
    <row r="180" spans="1:20" ht="42.75">
      <c r="A180" s="167"/>
      <c r="B180" s="200"/>
      <c r="C180" s="219"/>
      <c r="D180" s="163"/>
      <c r="E180" s="188"/>
      <c r="F180" s="142" t="s">
        <v>334</v>
      </c>
      <c r="G180" s="105" t="s">
        <v>335</v>
      </c>
      <c r="H180" s="76" t="s">
        <v>450</v>
      </c>
      <c r="I180" s="76" t="s">
        <v>450</v>
      </c>
      <c r="J180" s="194">
        <v>655500000</v>
      </c>
      <c r="K180" s="76" t="s">
        <v>450</v>
      </c>
      <c r="L180" s="194">
        <v>650000000</v>
      </c>
      <c r="M180" s="76" t="s">
        <v>450</v>
      </c>
      <c r="N180" s="194">
        <v>783472000</v>
      </c>
      <c r="O180" s="76" t="s">
        <v>450</v>
      </c>
      <c r="P180" s="194">
        <v>850000000</v>
      </c>
      <c r="Q180" s="76" t="s">
        <v>450</v>
      </c>
      <c r="R180" s="194">
        <v>875000000</v>
      </c>
      <c r="S180" s="76" t="s">
        <v>450</v>
      </c>
      <c r="T180" s="194">
        <v>900000000</v>
      </c>
    </row>
    <row r="181" spans="1:20" ht="42.75">
      <c r="A181" s="167"/>
      <c r="B181" s="200"/>
      <c r="C181" s="219"/>
      <c r="D181" s="163"/>
      <c r="E181" s="188"/>
      <c r="F181" s="142" t="s">
        <v>483</v>
      </c>
      <c r="G181" s="105" t="s">
        <v>484</v>
      </c>
      <c r="H181" s="76"/>
      <c r="I181" s="76"/>
      <c r="J181" s="194"/>
      <c r="K181" s="76" t="s">
        <v>450</v>
      </c>
      <c r="L181" s="194">
        <v>450000000</v>
      </c>
      <c r="M181" s="76"/>
      <c r="N181" s="194"/>
      <c r="O181" s="76"/>
      <c r="P181" s="194"/>
      <c r="Q181" s="76"/>
      <c r="R181" s="194"/>
      <c r="S181" s="76"/>
      <c r="T181" s="194"/>
    </row>
    <row r="182" spans="1:20" ht="38.25">
      <c r="A182" s="167"/>
      <c r="B182" s="200"/>
      <c r="C182" s="219"/>
      <c r="D182" s="163"/>
      <c r="E182" s="188"/>
      <c r="F182" s="177" t="s">
        <v>750</v>
      </c>
      <c r="G182" s="113"/>
      <c r="H182" s="69"/>
      <c r="I182" s="76"/>
      <c r="J182" s="194"/>
      <c r="K182" s="76"/>
      <c r="L182" s="194"/>
      <c r="M182" s="76"/>
      <c r="N182" s="194"/>
      <c r="O182" s="76"/>
      <c r="P182" s="194"/>
      <c r="Q182" s="76"/>
      <c r="R182" s="194"/>
      <c r="S182" s="76"/>
      <c r="T182" s="194"/>
    </row>
    <row r="183" spans="1:20" ht="28.5">
      <c r="A183" s="167"/>
      <c r="B183" s="200"/>
      <c r="C183" s="219"/>
      <c r="D183" s="163"/>
      <c r="E183" s="188"/>
      <c r="F183" s="142" t="s">
        <v>267</v>
      </c>
      <c r="G183" s="93" t="s">
        <v>268</v>
      </c>
      <c r="H183" s="119" t="s">
        <v>459</v>
      </c>
      <c r="I183" s="119" t="s">
        <v>459</v>
      </c>
      <c r="J183" s="194">
        <v>92750000</v>
      </c>
      <c r="K183" s="76" t="s">
        <v>539</v>
      </c>
      <c r="L183" s="194">
        <v>74168000</v>
      </c>
      <c r="M183" s="76" t="s">
        <v>540</v>
      </c>
      <c r="N183" s="194">
        <v>75000000</v>
      </c>
      <c r="O183" s="76" t="s">
        <v>540</v>
      </c>
      <c r="P183" s="194">
        <v>80250000</v>
      </c>
      <c r="Q183" s="76" t="s">
        <v>540</v>
      </c>
      <c r="R183" s="194">
        <v>85250000</v>
      </c>
      <c r="S183" s="76" t="s">
        <v>540</v>
      </c>
      <c r="T183" s="194">
        <v>90000000</v>
      </c>
    </row>
    <row r="184" spans="1:20" ht="42.75">
      <c r="A184" s="167"/>
      <c r="B184" s="200"/>
      <c r="C184" s="219"/>
      <c r="D184" s="163"/>
      <c r="E184" s="188"/>
      <c r="F184" s="142" t="s">
        <v>269</v>
      </c>
      <c r="G184" s="105" t="s">
        <v>270</v>
      </c>
      <c r="H184" s="69" t="s">
        <v>541</v>
      </c>
      <c r="I184" s="69" t="s">
        <v>541</v>
      </c>
      <c r="J184" s="194">
        <v>2269634900</v>
      </c>
      <c r="K184" s="69" t="s">
        <v>542</v>
      </c>
      <c r="L184" s="194">
        <v>3500000000</v>
      </c>
      <c r="M184" s="69" t="s">
        <v>542</v>
      </c>
      <c r="N184" s="194">
        <v>3500000000</v>
      </c>
      <c r="O184" s="69" t="s">
        <v>450</v>
      </c>
      <c r="P184" s="194">
        <v>3745000000</v>
      </c>
      <c r="Q184" s="69" t="s">
        <v>450</v>
      </c>
      <c r="R184" s="194">
        <v>3850000000</v>
      </c>
      <c r="S184" s="69" t="s">
        <v>450</v>
      </c>
      <c r="T184" s="194">
        <v>4000000000</v>
      </c>
    </row>
    <row r="185" spans="1:20" ht="42.75">
      <c r="A185" s="167"/>
      <c r="B185" s="200"/>
      <c r="C185" s="219"/>
      <c r="D185" s="163"/>
      <c r="E185" s="188"/>
      <c r="F185" s="142" t="s">
        <v>271</v>
      </c>
      <c r="G185" s="93" t="s">
        <v>793</v>
      </c>
      <c r="H185" s="69"/>
      <c r="I185" s="76"/>
      <c r="J185" s="194"/>
      <c r="K185" s="69" t="s">
        <v>543</v>
      </c>
      <c r="L185" s="194">
        <v>100000000</v>
      </c>
      <c r="M185" s="76" t="s">
        <v>538</v>
      </c>
      <c r="N185" s="194">
        <v>135000000</v>
      </c>
      <c r="O185" s="76" t="s">
        <v>538</v>
      </c>
      <c r="P185" s="194">
        <v>144450000</v>
      </c>
      <c r="Q185" s="76" t="s">
        <v>538</v>
      </c>
      <c r="R185" s="194">
        <v>165000000</v>
      </c>
      <c r="S185" s="76" t="s">
        <v>538</v>
      </c>
      <c r="T185" s="194">
        <v>175000000</v>
      </c>
    </row>
    <row r="186" spans="1:20" ht="42.75">
      <c r="A186" s="167"/>
      <c r="B186" s="200"/>
      <c r="C186" s="219"/>
      <c r="D186" s="163"/>
      <c r="E186" s="188"/>
      <c r="F186" s="142" t="s">
        <v>279</v>
      </c>
      <c r="G186" s="105" t="s">
        <v>280</v>
      </c>
      <c r="H186" s="69"/>
      <c r="I186" s="76"/>
      <c r="J186" s="194"/>
      <c r="K186" s="76"/>
      <c r="L186" s="194"/>
      <c r="M186" s="76"/>
      <c r="N186" s="194">
        <v>600000000</v>
      </c>
      <c r="O186" s="76"/>
      <c r="P186" s="194">
        <v>642000000</v>
      </c>
      <c r="Q186" s="76"/>
      <c r="R186" s="194">
        <v>650000000</v>
      </c>
      <c r="S186" s="76"/>
      <c r="T186" s="194">
        <v>65500000</v>
      </c>
    </row>
    <row r="187" spans="1:20" ht="38.25">
      <c r="A187" s="167"/>
      <c r="B187" s="200"/>
      <c r="C187" s="219"/>
      <c r="D187" s="163"/>
      <c r="E187" s="188"/>
      <c r="F187" s="143" t="s">
        <v>283</v>
      </c>
      <c r="G187" s="93" t="s">
        <v>284</v>
      </c>
      <c r="H187" s="69"/>
      <c r="I187" s="76"/>
      <c r="J187" s="194"/>
      <c r="K187" s="76"/>
      <c r="L187" s="194"/>
      <c r="M187" s="98">
        <v>1</v>
      </c>
      <c r="N187" s="194">
        <v>114366000</v>
      </c>
      <c r="O187" s="98">
        <v>1</v>
      </c>
      <c r="P187" s="194">
        <v>120000000</v>
      </c>
      <c r="Q187" s="98">
        <v>1</v>
      </c>
      <c r="R187" s="194">
        <v>135000000</v>
      </c>
      <c r="S187" s="98">
        <v>1</v>
      </c>
      <c r="T187" s="194">
        <v>150000000</v>
      </c>
    </row>
    <row r="188" spans="1:20" ht="28.5">
      <c r="A188" s="167"/>
      <c r="B188" s="200"/>
      <c r="C188" s="219"/>
      <c r="D188" s="163"/>
      <c r="E188" s="188"/>
      <c r="F188" s="143" t="s">
        <v>298</v>
      </c>
      <c r="G188" s="93" t="s">
        <v>292</v>
      </c>
      <c r="H188" s="69" t="s">
        <v>454</v>
      </c>
      <c r="I188" s="69" t="s">
        <v>454</v>
      </c>
      <c r="J188" s="194">
        <v>787112000</v>
      </c>
      <c r="K188" s="69" t="s">
        <v>454</v>
      </c>
      <c r="L188" s="194">
        <v>649927500</v>
      </c>
      <c r="M188" s="69" t="s">
        <v>454</v>
      </c>
      <c r="N188" s="194">
        <v>710531000</v>
      </c>
      <c r="O188" s="69" t="s">
        <v>454</v>
      </c>
      <c r="P188" s="194">
        <v>802500000</v>
      </c>
      <c r="Q188" s="69" t="s">
        <v>454</v>
      </c>
      <c r="R188" s="194">
        <v>850000000</v>
      </c>
      <c r="S188" s="69" t="s">
        <v>454</v>
      </c>
      <c r="T188" s="194">
        <v>875000000</v>
      </c>
    </row>
    <row r="189" spans="1:20" ht="38.25">
      <c r="A189" s="167"/>
      <c r="B189" s="200"/>
      <c r="C189" s="219"/>
      <c r="D189" s="163"/>
      <c r="E189" s="188"/>
      <c r="F189" s="178" t="s">
        <v>308</v>
      </c>
      <c r="G189" s="93" t="s">
        <v>309</v>
      </c>
      <c r="H189" s="76" t="s">
        <v>450</v>
      </c>
      <c r="I189" s="76" t="s">
        <v>450</v>
      </c>
      <c r="J189" s="194">
        <v>160905200</v>
      </c>
      <c r="K189" s="76" t="s">
        <v>557</v>
      </c>
      <c r="L189" s="194">
        <v>199410800</v>
      </c>
      <c r="M189" s="76" t="s">
        <v>557</v>
      </c>
      <c r="N189" s="194">
        <v>199600000</v>
      </c>
      <c r="O189" s="76" t="s">
        <v>557</v>
      </c>
      <c r="P189" s="194">
        <v>214000000</v>
      </c>
      <c r="Q189" s="76" t="s">
        <v>557</v>
      </c>
      <c r="R189" s="194">
        <v>225000000</v>
      </c>
      <c r="S189" s="76" t="s">
        <v>557</v>
      </c>
      <c r="T189" s="194">
        <v>230000000</v>
      </c>
    </row>
    <row r="190" spans="1:20" ht="42.75">
      <c r="A190" s="167"/>
      <c r="B190" s="200"/>
      <c r="C190" s="219"/>
      <c r="D190" s="163"/>
      <c r="E190" s="188"/>
      <c r="F190" s="143" t="s">
        <v>562</v>
      </c>
      <c r="G190" s="113" t="s">
        <v>566</v>
      </c>
      <c r="H190" s="119"/>
      <c r="I190" s="76"/>
      <c r="J190" s="194"/>
      <c r="K190" s="76"/>
      <c r="L190" s="194"/>
      <c r="M190" s="76" t="s">
        <v>450</v>
      </c>
      <c r="N190" s="194">
        <v>485508000</v>
      </c>
      <c r="O190" s="76" t="s">
        <v>450</v>
      </c>
      <c r="P190" s="194">
        <v>513600000</v>
      </c>
      <c r="Q190" s="76" t="s">
        <v>450</v>
      </c>
      <c r="R190" s="194">
        <v>525000000</v>
      </c>
      <c r="S190" s="76" t="s">
        <v>450</v>
      </c>
      <c r="T190" s="194">
        <v>550000000</v>
      </c>
    </row>
    <row r="191" spans="1:20" ht="25.5">
      <c r="A191" s="167"/>
      <c r="B191" s="200"/>
      <c r="C191" s="219"/>
      <c r="D191" s="163"/>
      <c r="E191" s="188"/>
      <c r="F191" s="154" t="s">
        <v>752</v>
      </c>
      <c r="G191" s="113"/>
      <c r="H191" s="69"/>
      <c r="I191" s="76"/>
      <c r="J191" s="194"/>
      <c r="K191" s="76"/>
      <c r="L191" s="194"/>
      <c r="M191" s="76"/>
      <c r="N191" s="194"/>
      <c r="O191" s="76"/>
      <c r="P191" s="194"/>
      <c r="Q191" s="76"/>
      <c r="R191" s="194"/>
      <c r="S191" s="76"/>
      <c r="T191" s="194"/>
    </row>
    <row r="192" spans="1:22" ht="42.75">
      <c r="A192" s="167"/>
      <c r="B192" s="200"/>
      <c r="C192" s="219"/>
      <c r="D192" s="163"/>
      <c r="E192" s="188"/>
      <c r="F192" s="142" t="s">
        <v>85</v>
      </c>
      <c r="G192" s="105" t="s">
        <v>86</v>
      </c>
      <c r="H192" s="69" t="s">
        <v>438</v>
      </c>
      <c r="I192" s="69" t="s">
        <v>438</v>
      </c>
      <c r="J192" s="194">
        <v>250000000</v>
      </c>
      <c r="K192" s="69" t="s">
        <v>438</v>
      </c>
      <c r="L192" s="194">
        <v>250000000</v>
      </c>
      <c r="M192" s="69" t="s">
        <v>503</v>
      </c>
      <c r="N192" s="194">
        <v>3200000000</v>
      </c>
      <c r="O192" s="69" t="s">
        <v>503</v>
      </c>
      <c r="P192" s="194">
        <v>3584000000</v>
      </c>
      <c r="Q192" s="69" t="s">
        <v>503</v>
      </c>
      <c r="R192" s="194">
        <v>3600000000</v>
      </c>
      <c r="S192" s="69" t="s">
        <v>503</v>
      </c>
      <c r="T192" s="194">
        <v>3750000000</v>
      </c>
      <c r="V192" s="165">
        <f>J192+L192+N192+P192+R192+T192</f>
        <v>14634000000</v>
      </c>
    </row>
    <row r="193" spans="1:20" ht="42.75">
      <c r="A193" s="167"/>
      <c r="B193" s="200"/>
      <c r="C193" s="219"/>
      <c r="D193" s="163"/>
      <c r="E193" s="188"/>
      <c r="F193" s="142" t="s">
        <v>504</v>
      </c>
      <c r="G193" s="105" t="s">
        <v>505</v>
      </c>
      <c r="H193" s="69"/>
      <c r="I193" s="69"/>
      <c r="J193" s="194"/>
      <c r="K193" s="69"/>
      <c r="L193" s="194"/>
      <c r="M193" s="69" t="s">
        <v>503</v>
      </c>
      <c r="N193" s="194">
        <v>140000000</v>
      </c>
      <c r="O193" s="69"/>
      <c r="P193" s="194"/>
      <c r="Q193" s="69"/>
      <c r="R193" s="194"/>
      <c r="S193" s="69"/>
      <c r="T193" s="194"/>
    </row>
    <row r="194" spans="1:20" ht="42.75">
      <c r="A194" s="167"/>
      <c r="B194" s="200"/>
      <c r="C194" s="219"/>
      <c r="D194" s="163"/>
      <c r="E194" s="188"/>
      <c r="F194" s="142" t="s">
        <v>87</v>
      </c>
      <c r="G194" s="105" t="s">
        <v>88</v>
      </c>
      <c r="H194" s="69" t="s">
        <v>441</v>
      </c>
      <c r="I194" s="76" t="s">
        <v>442</v>
      </c>
      <c r="J194" s="194">
        <v>650000000</v>
      </c>
      <c r="K194" s="76" t="s">
        <v>506</v>
      </c>
      <c r="L194" s="194">
        <v>300000000</v>
      </c>
      <c r="M194" s="76" t="s">
        <v>506</v>
      </c>
      <c r="N194" s="194">
        <v>400000000</v>
      </c>
      <c r="O194" s="76" t="s">
        <v>437</v>
      </c>
      <c r="P194" s="194">
        <v>750000000</v>
      </c>
      <c r="Q194" s="76" t="s">
        <v>437</v>
      </c>
      <c r="R194" s="194">
        <v>775000000</v>
      </c>
      <c r="S194" s="76" t="s">
        <v>437</v>
      </c>
      <c r="T194" s="194">
        <v>800000000</v>
      </c>
    </row>
    <row r="195" spans="1:20" ht="42.75">
      <c r="A195" s="167"/>
      <c r="B195" s="200"/>
      <c r="C195" s="219"/>
      <c r="D195" s="163"/>
      <c r="E195" s="188"/>
      <c r="F195" s="142" t="s">
        <v>89</v>
      </c>
      <c r="G195" s="105" t="s">
        <v>90</v>
      </c>
      <c r="H195" s="76" t="s">
        <v>461</v>
      </c>
      <c r="I195" s="76" t="s">
        <v>461</v>
      </c>
      <c r="J195" s="194">
        <v>569000000</v>
      </c>
      <c r="K195" s="76" t="s">
        <v>512</v>
      </c>
      <c r="L195" s="194">
        <v>275000000</v>
      </c>
      <c r="M195" s="76" t="s">
        <v>512</v>
      </c>
      <c r="N195" s="194">
        <v>393000000</v>
      </c>
      <c r="O195" s="76" t="s">
        <v>512</v>
      </c>
      <c r="P195" s="194">
        <v>400000000</v>
      </c>
      <c r="Q195" s="76" t="s">
        <v>437</v>
      </c>
      <c r="R195" s="194">
        <v>420000000</v>
      </c>
      <c r="S195" s="76" t="s">
        <v>437</v>
      </c>
      <c r="T195" s="194">
        <v>450000000</v>
      </c>
    </row>
    <row r="196" spans="1:20" ht="28.5">
      <c r="A196" s="167"/>
      <c r="B196" s="200"/>
      <c r="C196" s="219"/>
      <c r="D196" s="163"/>
      <c r="E196" s="188"/>
      <c r="F196" s="142" t="s">
        <v>91</v>
      </c>
      <c r="G196" s="105" t="s">
        <v>92</v>
      </c>
      <c r="H196" s="69" t="s">
        <v>515</v>
      </c>
      <c r="I196" s="76" t="s">
        <v>513</v>
      </c>
      <c r="J196" s="194">
        <v>235400000</v>
      </c>
      <c r="K196" s="76" t="s">
        <v>514</v>
      </c>
      <c r="L196" s="194">
        <v>350000000</v>
      </c>
      <c r="M196" s="76" t="s">
        <v>513</v>
      </c>
      <c r="N196" s="194">
        <v>300000000</v>
      </c>
      <c r="O196" s="76" t="s">
        <v>513</v>
      </c>
      <c r="P196" s="194">
        <v>336000000</v>
      </c>
      <c r="Q196" s="76" t="s">
        <v>437</v>
      </c>
      <c r="R196" s="194">
        <v>350000000</v>
      </c>
      <c r="S196" s="76" t="s">
        <v>437</v>
      </c>
      <c r="T196" s="194">
        <v>350000000</v>
      </c>
    </row>
    <row r="197" spans="1:20" ht="42.75">
      <c r="A197" s="167"/>
      <c r="B197" s="200"/>
      <c r="C197" s="219"/>
      <c r="D197" s="163"/>
      <c r="E197" s="188"/>
      <c r="F197" s="142" t="s">
        <v>93</v>
      </c>
      <c r="G197" s="105" t="s">
        <v>94</v>
      </c>
      <c r="H197" s="69" t="s">
        <v>439</v>
      </c>
      <c r="I197" s="76" t="s">
        <v>440</v>
      </c>
      <c r="J197" s="194">
        <v>381000000</v>
      </c>
      <c r="K197" s="76" t="s">
        <v>440</v>
      </c>
      <c r="L197" s="194">
        <v>200000000</v>
      </c>
      <c r="M197" s="76" t="s">
        <v>440</v>
      </c>
      <c r="N197" s="194">
        <v>300000000</v>
      </c>
      <c r="O197" s="76" t="s">
        <v>440</v>
      </c>
      <c r="P197" s="194">
        <v>336000000</v>
      </c>
      <c r="Q197" s="76" t="s">
        <v>440</v>
      </c>
      <c r="R197" s="194">
        <v>345000000</v>
      </c>
      <c r="S197" s="76" t="s">
        <v>440</v>
      </c>
      <c r="T197" s="194">
        <v>350000000</v>
      </c>
    </row>
    <row r="198" spans="1:20" ht="57">
      <c r="A198" s="167"/>
      <c r="B198" s="200"/>
      <c r="C198" s="219"/>
      <c r="D198" s="163"/>
      <c r="E198" s="188"/>
      <c r="F198" s="142" t="s">
        <v>95</v>
      </c>
      <c r="G198" s="105" t="s">
        <v>96</v>
      </c>
      <c r="H198" s="69" t="s">
        <v>437</v>
      </c>
      <c r="I198" s="69" t="s">
        <v>437</v>
      </c>
      <c r="J198" s="194">
        <v>362000000</v>
      </c>
      <c r="K198" s="69" t="s">
        <v>437</v>
      </c>
      <c r="L198" s="194">
        <v>245000000</v>
      </c>
      <c r="M198" s="69" t="s">
        <v>437</v>
      </c>
      <c r="N198" s="194">
        <v>350000000</v>
      </c>
      <c r="O198" s="69" t="s">
        <v>437</v>
      </c>
      <c r="P198" s="194">
        <v>392000000</v>
      </c>
      <c r="Q198" s="69" t="s">
        <v>437</v>
      </c>
      <c r="R198" s="194">
        <v>400000000</v>
      </c>
      <c r="S198" s="69" t="s">
        <v>437</v>
      </c>
      <c r="T198" s="194">
        <v>450000000</v>
      </c>
    </row>
    <row r="199" spans="1:20" ht="42.75">
      <c r="A199" s="167"/>
      <c r="B199" s="200"/>
      <c r="C199" s="219"/>
      <c r="D199" s="163"/>
      <c r="E199" s="188"/>
      <c r="F199" s="142" t="s">
        <v>97</v>
      </c>
      <c r="G199" s="105" t="s">
        <v>98</v>
      </c>
      <c r="H199" s="69" t="s">
        <v>437</v>
      </c>
      <c r="I199" s="69" t="s">
        <v>437</v>
      </c>
      <c r="J199" s="194">
        <v>50000000</v>
      </c>
      <c r="K199" s="69" t="s">
        <v>437</v>
      </c>
      <c r="L199" s="194">
        <v>50000000</v>
      </c>
      <c r="M199" s="69" t="s">
        <v>437</v>
      </c>
      <c r="N199" s="194">
        <v>100000000</v>
      </c>
      <c r="O199" s="69" t="s">
        <v>437</v>
      </c>
      <c r="P199" s="194">
        <v>112000000</v>
      </c>
      <c r="Q199" s="69" t="s">
        <v>437</v>
      </c>
      <c r="R199" s="194">
        <v>125000000</v>
      </c>
      <c r="S199" s="69" t="s">
        <v>437</v>
      </c>
      <c r="T199" s="194">
        <v>150000000</v>
      </c>
    </row>
    <row r="200" spans="1:20" ht="28.5">
      <c r="A200" s="167"/>
      <c r="B200" s="200"/>
      <c r="C200" s="219"/>
      <c r="D200" s="163"/>
      <c r="E200" s="188"/>
      <c r="F200" s="142" t="s">
        <v>99</v>
      </c>
      <c r="G200" s="105" t="s">
        <v>100</v>
      </c>
      <c r="H200" s="69"/>
      <c r="I200" s="76"/>
      <c r="J200" s="194"/>
      <c r="K200" s="76" t="s">
        <v>436</v>
      </c>
      <c r="L200" s="194">
        <v>1500000000</v>
      </c>
      <c r="M200" s="76" t="s">
        <v>436</v>
      </c>
      <c r="N200" s="194">
        <v>200000000</v>
      </c>
      <c r="O200" s="76" t="s">
        <v>436</v>
      </c>
      <c r="P200" s="194">
        <v>224000000</v>
      </c>
      <c r="Q200" s="76" t="s">
        <v>436</v>
      </c>
      <c r="R200" s="194">
        <v>250000000</v>
      </c>
      <c r="S200" s="76" t="s">
        <v>436</v>
      </c>
      <c r="T200" s="194">
        <v>300000000</v>
      </c>
    </row>
    <row r="201" spans="1:20" ht="42.75">
      <c r="A201" s="167"/>
      <c r="B201" s="200"/>
      <c r="C201" s="219"/>
      <c r="D201" s="163"/>
      <c r="E201" s="188"/>
      <c r="F201" s="142" t="s">
        <v>101</v>
      </c>
      <c r="G201" s="105" t="s">
        <v>102</v>
      </c>
      <c r="H201" s="69" t="s">
        <v>433</v>
      </c>
      <c r="I201" s="69" t="s">
        <v>434</v>
      </c>
      <c r="J201" s="194">
        <v>785000000</v>
      </c>
      <c r="K201" s="69" t="s">
        <v>435</v>
      </c>
      <c r="L201" s="194">
        <v>550000000</v>
      </c>
      <c r="M201" s="76" t="s">
        <v>516</v>
      </c>
      <c r="N201" s="194">
        <v>4500000000</v>
      </c>
      <c r="O201" s="76" t="s">
        <v>516</v>
      </c>
      <c r="P201" s="194">
        <v>2500000000</v>
      </c>
      <c r="Q201" s="119" t="s">
        <v>437</v>
      </c>
      <c r="R201" s="194">
        <v>2500000000</v>
      </c>
      <c r="S201" s="119" t="s">
        <v>437</v>
      </c>
      <c r="T201" s="194">
        <v>2500000000</v>
      </c>
    </row>
    <row r="202" spans="1:20" ht="57">
      <c r="A202" s="167"/>
      <c r="B202" s="200"/>
      <c r="C202" s="219"/>
      <c r="D202" s="163"/>
      <c r="E202" s="188"/>
      <c r="F202" s="142" t="s">
        <v>103</v>
      </c>
      <c r="G202" s="105" t="s">
        <v>104</v>
      </c>
      <c r="H202" s="119" t="s">
        <v>437</v>
      </c>
      <c r="I202" s="119" t="s">
        <v>437</v>
      </c>
      <c r="J202" s="194">
        <v>400000000</v>
      </c>
      <c r="K202" s="119" t="s">
        <v>437</v>
      </c>
      <c r="L202" s="194">
        <v>400000000</v>
      </c>
      <c r="M202" s="119" t="s">
        <v>437</v>
      </c>
      <c r="N202" s="194">
        <v>400000000</v>
      </c>
      <c r="O202" s="119" t="s">
        <v>437</v>
      </c>
      <c r="P202" s="194">
        <v>448000000</v>
      </c>
      <c r="Q202" s="119" t="s">
        <v>437</v>
      </c>
      <c r="R202" s="194">
        <v>475000000</v>
      </c>
      <c r="S202" s="119" t="s">
        <v>437</v>
      </c>
      <c r="T202" s="194">
        <v>500000000</v>
      </c>
    </row>
    <row r="203" spans="1:20" ht="42.75">
      <c r="A203" s="167"/>
      <c r="B203" s="200"/>
      <c r="C203" s="219"/>
      <c r="D203" s="163"/>
      <c r="E203" s="188"/>
      <c r="F203" s="142" t="s">
        <v>105</v>
      </c>
      <c r="G203" s="105" t="s">
        <v>106</v>
      </c>
      <c r="H203" s="69"/>
      <c r="I203" s="98" t="s">
        <v>450</v>
      </c>
      <c r="J203" s="194">
        <v>200000000</v>
      </c>
      <c r="K203" s="98" t="s">
        <v>438</v>
      </c>
      <c r="L203" s="194">
        <v>50000000</v>
      </c>
      <c r="M203" s="98"/>
      <c r="N203" s="194"/>
      <c r="O203" s="98"/>
      <c r="P203" s="194"/>
      <c r="Q203" s="98"/>
      <c r="R203" s="194"/>
      <c r="S203" s="98"/>
      <c r="T203" s="194"/>
    </row>
    <row r="204" spans="1:20" ht="57">
      <c r="A204" s="167"/>
      <c r="B204" s="200"/>
      <c r="C204" s="219"/>
      <c r="D204" s="163"/>
      <c r="E204" s="188"/>
      <c r="F204" s="142" t="s">
        <v>107</v>
      </c>
      <c r="G204" s="105" t="s">
        <v>108</v>
      </c>
      <c r="H204" s="119" t="s">
        <v>444</v>
      </c>
      <c r="I204" s="119" t="s">
        <v>444</v>
      </c>
      <c r="J204" s="194">
        <v>400000000</v>
      </c>
      <c r="K204" s="119" t="s">
        <v>444</v>
      </c>
      <c r="L204" s="194">
        <v>350000000</v>
      </c>
      <c r="M204" s="119" t="s">
        <v>444</v>
      </c>
      <c r="N204" s="194">
        <v>250000000</v>
      </c>
      <c r="O204" s="119" t="s">
        <v>444</v>
      </c>
      <c r="P204" s="194">
        <v>280000000</v>
      </c>
      <c r="Q204" s="119" t="s">
        <v>444</v>
      </c>
      <c r="R204" s="194">
        <v>300000000</v>
      </c>
      <c r="S204" s="119" t="s">
        <v>444</v>
      </c>
      <c r="T204" s="194">
        <v>350000000</v>
      </c>
    </row>
    <row r="205" spans="1:20" ht="42.75">
      <c r="A205" s="167"/>
      <c r="B205" s="200"/>
      <c r="C205" s="219"/>
      <c r="D205" s="163"/>
      <c r="E205" s="188"/>
      <c r="F205" s="142" t="s">
        <v>109</v>
      </c>
      <c r="G205" s="105" t="s">
        <v>110</v>
      </c>
      <c r="H205" s="119"/>
      <c r="I205" s="98" t="s">
        <v>450</v>
      </c>
      <c r="J205" s="194">
        <v>450000000</v>
      </c>
      <c r="K205" s="98" t="s">
        <v>511</v>
      </c>
      <c r="L205" s="194">
        <v>100000000</v>
      </c>
      <c r="M205" s="98" t="s">
        <v>511</v>
      </c>
      <c r="N205" s="194">
        <v>275000000</v>
      </c>
      <c r="O205" s="98" t="s">
        <v>511</v>
      </c>
      <c r="P205" s="194">
        <v>308000000</v>
      </c>
      <c r="Q205" s="98" t="s">
        <v>511</v>
      </c>
      <c r="R205" s="194">
        <v>325000000</v>
      </c>
      <c r="S205" s="98" t="s">
        <v>511</v>
      </c>
      <c r="T205" s="194">
        <v>350000000</v>
      </c>
    </row>
    <row r="206" spans="1:20" ht="38.25">
      <c r="A206" s="167"/>
      <c r="B206" s="200"/>
      <c r="C206" s="219"/>
      <c r="D206" s="163"/>
      <c r="E206" s="188"/>
      <c r="F206" s="142" t="s">
        <v>111</v>
      </c>
      <c r="G206" s="105" t="s">
        <v>112</v>
      </c>
      <c r="H206" s="119" t="s">
        <v>444</v>
      </c>
      <c r="I206" s="119" t="s">
        <v>444</v>
      </c>
      <c r="J206" s="194">
        <v>349029000</v>
      </c>
      <c r="K206" s="119" t="s">
        <v>510</v>
      </c>
      <c r="L206" s="194">
        <v>75000000</v>
      </c>
      <c r="M206" s="119" t="s">
        <v>510</v>
      </c>
      <c r="N206" s="194">
        <v>500000000</v>
      </c>
      <c r="O206" s="119" t="s">
        <v>510</v>
      </c>
      <c r="P206" s="194">
        <v>560000000</v>
      </c>
      <c r="Q206" s="119" t="s">
        <v>510</v>
      </c>
      <c r="R206" s="194">
        <v>575000000</v>
      </c>
      <c r="S206" s="119" t="s">
        <v>510</v>
      </c>
      <c r="T206" s="194">
        <v>600000000</v>
      </c>
    </row>
    <row r="207" spans="1:20" ht="38.25">
      <c r="A207" s="167"/>
      <c r="B207" s="200"/>
      <c r="C207" s="219"/>
      <c r="D207" s="163"/>
      <c r="E207" s="188"/>
      <c r="F207" s="177" t="s">
        <v>753</v>
      </c>
      <c r="G207" s="113"/>
      <c r="H207" s="69"/>
      <c r="I207" s="76"/>
      <c r="J207" s="194"/>
      <c r="K207" s="76"/>
      <c r="L207" s="194"/>
      <c r="M207" s="76"/>
      <c r="N207" s="194"/>
      <c r="O207" s="76"/>
      <c r="P207" s="194"/>
      <c r="Q207" s="76"/>
      <c r="R207" s="194"/>
      <c r="S207" s="76"/>
      <c r="T207" s="194"/>
    </row>
    <row r="208" spans="1:20" ht="42.75">
      <c r="A208" s="167"/>
      <c r="B208" s="200"/>
      <c r="C208" s="219"/>
      <c r="D208" s="163"/>
      <c r="E208" s="188"/>
      <c r="F208" s="144" t="s">
        <v>114</v>
      </c>
      <c r="G208" s="105" t="s">
        <v>115</v>
      </c>
      <c r="H208" s="119" t="s">
        <v>437</v>
      </c>
      <c r="I208" s="119" t="s">
        <v>437</v>
      </c>
      <c r="J208" s="194">
        <v>250000000</v>
      </c>
      <c r="K208" s="98" t="s">
        <v>450</v>
      </c>
      <c r="L208" s="194">
        <v>250000000</v>
      </c>
      <c r="M208" s="98" t="s">
        <v>450</v>
      </c>
      <c r="N208" s="194">
        <v>250000000</v>
      </c>
      <c r="O208" s="98" t="s">
        <v>450</v>
      </c>
      <c r="P208" s="194">
        <v>267500000</v>
      </c>
      <c r="Q208" s="98" t="s">
        <v>450</v>
      </c>
      <c r="R208" s="194">
        <v>300000000</v>
      </c>
      <c r="S208" s="98" t="s">
        <v>450</v>
      </c>
      <c r="T208" s="194">
        <v>350000000</v>
      </c>
    </row>
    <row r="209" spans="1:20" ht="25.5">
      <c r="A209" s="167"/>
      <c r="B209" s="200"/>
      <c r="C209" s="219"/>
      <c r="D209" s="163"/>
      <c r="E209" s="188"/>
      <c r="F209" s="155" t="s">
        <v>754</v>
      </c>
      <c r="G209" s="113"/>
      <c r="H209" s="69"/>
      <c r="I209" s="76"/>
      <c r="J209" s="194"/>
      <c r="K209" s="76"/>
      <c r="L209" s="194"/>
      <c r="M209" s="76"/>
      <c r="N209" s="194"/>
      <c r="O209" s="76"/>
      <c r="P209" s="194"/>
      <c r="Q209" s="76"/>
      <c r="R209" s="194"/>
      <c r="S209" s="76"/>
      <c r="T209" s="194"/>
    </row>
    <row r="210" spans="1:20" ht="71.25">
      <c r="A210" s="167"/>
      <c r="B210" s="200"/>
      <c r="C210" s="219"/>
      <c r="D210" s="163"/>
      <c r="E210" s="188"/>
      <c r="F210" s="142" t="s">
        <v>41</v>
      </c>
      <c r="G210" s="105" t="s">
        <v>42</v>
      </c>
      <c r="H210" s="69" t="s">
        <v>447</v>
      </c>
      <c r="I210" s="69" t="s">
        <v>447</v>
      </c>
      <c r="J210" s="194">
        <v>871800000</v>
      </c>
      <c r="K210" s="69" t="s">
        <v>480</v>
      </c>
      <c r="L210" s="194">
        <v>1735800000</v>
      </c>
      <c r="M210" s="69" t="s">
        <v>481</v>
      </c>
      <c r="N210" s="194">
        <v>1735800000</v>
      </c>
      <c r="O210" s="69" t="s">
        <v>481</v>
      </c>
      <c r="P210" s="194">
        <v>1944096000</v>
      </c>
      <c r="Q210" s="69" t="s">
        <v>447</v>
      </c>
      <c r="R210" s="194">
        <v>2000000000</v>
      </c>
      <c r="S210" s="69" t="s">
        <v>447</v>
      </c>
      <c r="T210" s="194">
        <v>2000000000</v>
      </c>
    </row>
    <row r="211" spans="1:20" ht="28.5">
      <c r="A211" s="167"/>
      <c r="B211" s="200"/>
      <c r="C211" s="219"/>
      <c r="D211" s="163"/>
      <c r="E211" s="188"/>
      <c r="F211" s="142" t="s">
        <v>43</v>
      </c>
      <c r="G211" s="105" t="s">
        <v>44</v>
      </c>
      <c r="H211" s="69" t="s">
        <v>451</v>
      </c>
      <c r="I211" s="69" t="s">
        <v>451</v>
      </c>
      <c r="J211" s="194">
        <v>492000000</v>
      </c>
      <c r="K211" s="69" t="s">
        <v>451</v>
      </c>
      <c r="L211" s="194">
        <v>400000000</v>
      </c>
      <c r="M211" s="69" t="s">
        <v>451</v>
      </c>
      <c r="N211" s="194">
        <v>400000000</v>
      </c>
      <c r="O211" s="69" t="s">
        <v>451</v>
      </c>
      <c r="P211" s="194">
        <v>448000000</v>
      </c>
      <c r="Q211" s="69" t="s">
        <v>451</v>
      </c>
      <c r="R211" s="194">
        <v>450000000</v>
      </c>
      <c r="S211" s="69" t="s">
        <v>451</v>
      </c>
      <c r="T211" s="194">
        <v>455000000</v>
      </c>
    </row>
    <row r="212" spans="1:20" ht="71.25">
      <c r="A212" s="167"/>
      <c r="B212" s="200"/>
      <c r="C212" s="219"/>
      <c r="D212" s="163"/>
      <c r="E212" s="188"/>
      <c r="F212" s="142" t="s">
        <v>45</v>
      </c>
      <c r="G212" s="105" t="s">
        <v>46</v>
      </c>
      <c r="H212" s="69" t="s">
        <v>446</v>
      </c>
      <c r="I212" s="69" t="s">
        <v>446</v>
      </c>
      <c r="J212" s="194">
        <v>409030000</v>
      </c>
      <c r="K212" s="69" t="s">
        <v>446</v>
      </c>
      <c r="L212" s="194">
        <v>410000000</v>
      </c>
      <c r="M212" s="69" t="s">
        <v>468</v>
      </c>
      <c r="N212" s="194">
        <v>400619000</v>
      </c>
      <c r="O212" s="69" t="s">
        <v>468</v>
      </c>
      <c r="P212" s="194">
        <v>438700000</v>
      </c>
      <c r="Q212" s="69" t="s">
        <v>469</v>
      </c>
      <c r="R212" s="194">
        <v>450000000</v>
      </c>
      <c r="S212" s="69" t="s">
        <v>469</v>
      </c>
      <c r="T212" s="194">
        <v>475000000</v>
      </c>
    </row>
    <row r="213" spans="1:20" ht="28.5">
      <c r="A213" s="167"/>
      <c r="B213" s="200"/>
      <c r="C213" s="219"/>
      <c r="D213" s="163"/>
      <c r="E213" s="188"/>
      <c r="F213" s="142" t="s">
        <v>47</v>
      </c>
      <c r="G213" s="105" t="s">
        <v>48</v>
      </c>
      <c r="H213" s="69" t="s">
        <v>467</v>
      </c>
      <c r="I213" s="69" t="s">
        <v>467</v>
      </c>
      <c r="J213" s="194">
        <v>300000000</v>
      </c>
      <c r="K213" s="69" t="s">
        <v>467</v>
      </c>
      <c r="L213" s="194">
        <v>300000000</v>
      </c>
      <c r="M213" s="69" t="s">
        <v>463</v>
      </c>
      <c r="N213" s="194">
        <v>300000000</v>
      </c>
      <c r="O213" s="69" t="s">
        <v>463</v>
      </c>
      <c r="P213" s="194">
        <v>336000000</v>
      </c>
      <c r="Q213" s="69" t="s">
        <v>463</v>
      </c>
      <c r="R213" s="194">
        <v>350000000</v>
      </c>
      <c r="S213" s="69" t="s">
        <v>463</v>
      </c>
      <c r="T213" s="194">
        <v>368000000</v>
      </c>
    </row>
    <row r="214" spans="1:20" ht="42.75">
      <c r="A214" s="167"/>
      <c r="B214" s="200"/>
      <c r="C214" s="219"/>
      <c r="D214" s="163"/>
      <c r="E214" s="188"/>
      <c r="F214" s="142" t="s">
        <v>49</v>
      </c>
      <c r="G214" s="105" t="s">
        <v>50</v>
      </c>
      <c r="H214" s="69" t="s">
        <v>466</v>
      </c>
      <c r="I214" s="76" t="s">
        <v>465</v>
      </c>
      <c r="J214" s="194">
        <v>200000000</v>
      </c>
      <c r="K214" s="76" t="s">
        <v>461</v>
      </c>
      <c r="L214" s="194">
        <v>200000000</v>
      </c>
      <c r="M214" s="76" t="s">
        <v>461</v>
      </c>
      <c r="N214" s="194">
        <v>224000000</v>
      </c>
      <c r="O214" s="76" t="s">
        <v>461</v>
      </c>
      <c r="P214" s="194">
        <v>200000000</v>
      </c>
      <c r="Q214" s="76" t="s">
        <v>461</v>
      </c>
      <c r="R214" s="194">
        <v>200000000</v>
      </c>
      <c r="S214" s="76" t="s">
        <v>461</v>
      </c>
      <c r="T214" s="194">
        <v>200000000</v>
      </c>
    </row>
    <row r="215" spans="1:20" ht="42.75">
      <c r="A215" s="167"/>
      <c r="B215" s="200"/>
      <c r="C215" s="219"/>
      <c r="D215" s="163"/>
      <c r="E215" s="188"/>
      <c r="F215" s="142" t="s">
        <v>51</v>
      </c>
      <c r="G215" s="105" t="s">
        <v>52</v>
      </c>
      <c r="H215" s="69" t="s">
        <v>463</v>
      </c>
      <c r="I215" s="76" t="s">
        <v>462</v>
      </c>
      <c r="J215" s="194">
        <v>50000000</v>
      </c>
      <c r="K215" s="76" t="s">
        <v>462</v>
      </c>
      <c r="L215" s="194">
        <v>50000000</v>
      </c>
      <c r="M215" s="76" t="s">
        <v>462</v>
      </c>
      <c r="N215" s="194">
        <v>175000000</v>
      </c>
      <c r="O215" s="76" t="s">
        <v>462</v>
      </c>
      <c r="P215" s="194">
        <v>196000000</v>
      </c>
      <c r="Q215" s="76" t="s">
        <v>464</v>
      </c>
      <c r="R215" s="194">
        <v>200000000</v>
      </c>
      <c r="S215" s="76" t="s">
        <v>464</v>
      </c>
      <c r="T215" s="194">
        <v>200000000</v>
      </c>
    </row>
    <row r="216" spans="1:20" ht="57">
      <c r="A216" s="167"/>
      <c r="B216" s="200"/>
      <c r="C216" s="219"/>
      <c r="D216" s="163"/>
      <c r="E216" s="188"/>
      <c r="F216" s="142" t="s">
        <v>53</v>
      </c>
      <c r="G216" s="105" t="s">
        <v>54</v>
      </c>
      <c r="H216" s="69" t="s">
        <v>451</v>
      </c>
      <c r="I216" s="69" t="s">
        <v>451</v>
      </c>
      <c r="J216" s="194">
        <v>185000000</v>
      </c>
      <c r="K216" s="69" t="s">
        <v>451</v>
      </c>
      <c r="L216" s="194">
        <v>100000000</v>
      </c>
      <c r="M216" s="69" t="s">
        <v>461</v>
      </c>
      <c r="N216" s="194">
        <v>200000000</v>
      </c>
      <c r="O216" s="69" t="s">
        <v>461</v>
      </c>
      <c r="P216" s="194">
        <v>224000000</v>
      </c>
      <c r="Q216" s="69" t="s">
        <v>461</v>
      </c>
      <c r="R216" s="194">
        <v>230000000</v>
      </c>
      <c r="S216" s="69" t="s">
        <v>461</v>
      </c>
      <c r="T216" s="194">
        <v>245000000</v>
      </c>
    </row>
    <row r="217" spans="1:20" ht="57">
      <c r="A217" s="167"/>
      <c r="B217" s="200"/>
      <c r="C217" s="219"/>
      <c r="D217" s="163"/>
      <c r="E217" s="188"/>
      <c r="F217" s="142" t="s">
        <v>55</v>
      </c>
      <c r="G217" s="105" t="s">
        <v>56</v>
      </c>
      <c r="H217" s="69" t="s">
        <v>437</v>
      </c>
      <c r="I217" s="69" t="s">
        <v>437</v>
      </c>
      <c r="J217" s="194">
        <v>100000000</v>
      </c>
      <c r="K217" s="69" t="s">
        <v>437</v>
      </c>
      <c r="L217" s="194">
        <v>248700000</v>
      </c>
      <c r="M217" s="69" t="s">
        <v>437</v>
      </c>
      <c r="N217" s="194">
        <v>248700000</v>
      </c>
      <c r="O217" s="69" t="s">
        <v>437</v>
      </c>
      <c r="P217" s="194">
        <v>278544000</v>
      </c>
      <c r="Q217" s="69" t="s">
        <v>437</v>
      </c>
      <c r="R217" s="194">
        <v>300000000</v>
      </c>
      <c r="S217" s="69" t="s">
        <v>437</v>
      </c>
      <c r="T217" s="194">
        <v>300000000</v>
      </c>
    </row>
    <row r="218" spans="1:20" ht="57">
      <c r="A218" s="167"/>
      <c r="B218" s="200"/>
      <c r="C218" s="219"/>
      <c r="D218" s="163"/>
      <c r="E218" s="188"/>
      <c r="F218" s="142" t="s">
        <v>57</v>
      </c>
      <c r="G218" s="105" t="s">
        <v>58</v>
      </c>
      <c r="H218" s="69" t="s">
        <v>445</v>
      </c>
      <c r="I218" s="69" t="s">
        <v>445</v>
      </c>
      <c r="J218" s="194">
        <v>581300000</v>
      </c>
      <c r="K218" s="69" t="s">
        <v>445</v>
      </c>
      <c r="L218" s="194">
        <v>581300000</v>
      </c>
      <c r="M218" s="69" t="s">
        <v>460</v>
      </c>
      <c r="N218" s="194">
        <v>368400000</v>
      </c>
      <c r="O218" s="69" t="s">
        <v>460</v>
      </c>
      <c r="P218" s="194">
        <v>400000000</v>
      </c>
      <c r="Q218" s="69" t="s">
        <v>460</v>
      </c>
      <c r="R218" s="194">
        <v>400000000</v>
      </c>
      <c r="S218" s="69" t="s">
        <v>460</v>
      </c>
      <c r="T218" s="194">
        <v>400000000</v>
      </c>
    </row>
    <row r="219" spans="1:20" ht="42.75">
      <c r="A219" s="167"/>
      <c r="B219" s="200"/>
      <c r="C219" s="219"/>
      <c r="D219" s="163"/>
      <c r="E219" s="188"/>
      <c r="F219" s="142" t="s">
        <v>59</v>
      </c>
      <c r="G219" s="105" t="s">
        <v>60</v>
      </c>
      <c r="H219" s="69" t="s">
        <v>451</v>
      </c>
      <c r="I219" s="69" t="s">
        <v>451</v>
      </c>
      <c r="J219" s="194">
        <v>1552023000</v>
      </c>
      <c r="K219" s="69" t="s">
        <v>451</v>
      </c>
      <c r="L219" s="194">
        <v>1200000000</v>
      </c>
      <c r="M219" s="69" t="s">
        <v>451</v>
      </c>
      <c r="N219" s="194">
        <v>1500000000</v>
      </c>
      <c r="O219" s="69" t="s">
        <v>451</v>
      </c>
      <c r="P219" s="194">
        <v>1680000000</v>
      </c>
      <c r="Q219" s="69" t="s">
        <v>451</v>
      </c>
      <c r="R219" s="194">
        <v>1750000000</v>
      </c>
      <c r="S219" s="69" t="s">
        <v>451</v>
      </c>
      <c r="T219" s="194">
        <v>2000000000</v>
      </c>
    </row>
    <row r="220" spans="1:20" ht="57">
      <c r="A220" s="167"/>
      <c r="B220" s="200"/>
      <c r="C220" s="219"/>
      <c r="D220" s="163"/>
      <c r="E220" s="188"/>
      <c r="F220" s="142" t="s">
        <v>61</v>
      </c>
      <c r="G220" s="105" t="s">
        <v>62</v>
      </c>
      <c r="H220" s="69" t="s">
        <v>444</v>
      </c>
      <c r="I220" s="69" t="s">
        <v>444</v>
      </c>
      <c r="J220" s="194">
        <v>550000000</v>
      </c>
      <c r="K220" s="69" t="s">
        <v>444</v>
      </c>
      <c r="L220" s="194">
        <v>390000000</v>
      </c>
      <c r="M220" s="69" t="s">
        <v>444</v>
      </c>
      <c r="N220" s="194">
        <v>400000000</v>
      </c>
      <c r="O220" s="69" t="s">
        <v>444</v>
      </c>
      <c r="P220" s="194">
        <v>448000000</v>
      </c>
      <c r="Q220" s="69" t="s">
        <v>444</v>
      </c>
      <c r="R220" s="194">
        <v>460000000</v>
      </c>
      <c r="S220" s="69" t="s">
        <v>444</v>
      </c>
      <c r="T220" s="194">
        <v>475000000</v>
      </c>
    </row>
    <row r="221" spans="1:20" ht="42.75">
      <c r="A221" s="167"/>
      <c r="B221" s="200"/>
      <c r="C221" s="219"/>
      <c r="D221" s="163"/>
      <c r="E221" s="188"/>
      <c r="F221" s="142" t="s">
        <v>63</v>
      </c>
      <c r="G221" s="105" t="s">
        <v>64</v>
      </c>
      <c r="H221" s="69" t="s">
        <v>443</v>
      </c>
      <c r="I221" s="69" t="s">
        <v>443</v>
      </c>
      <c r="J221" s="194">
        <v>57600000</v>
      </c>
      <c r="K221" s="69" t="s">
        <v>443</v>
      </c>
      <c r="L221" s="194">
        <v>57600000</v>
      </c>
      <c r="M221" s="69" t="s">
        <v>443</v>
      </c>
      <c r="N221" s="194">
        <v>57600000</v>
      </c>
      <c r="O221" s="69" t="s">
        <v>443</v>
      </c>
      <c r="P221" s="194">
        <v>64512000</v>
      </c>
      <c r="Q221" s="69" t="s">
        <v>443</v>
      </c>
      <c r="R221" s="194">
        <v>64512000</v>
      </c>
      <c r="S221" s="69" t="s">
        <v>443</v>
      </c>
      <c r="T221" s="194">
        <v>64512000</v>
      </c>
    </row>
    <row r="222" spans="1:20" ht="14.25" customHeight="1">
      <c r="A222" s="167"/>
      <c r="B222" s="200"/>
      <c r="C222" s="219"/>
      <c r="D222" s="163"/>
      <c r="E222" s="188"/>
      <c r="F222" s="142" t="s">
        <v>501</v>
      </c>
      <c r="G222" s="105"/>
      <c r="H222" s="69" t="s">
        <v>502</v>
      </c>
      <c r="I222" s="69"/>
      <c r="J222" s="194"/>
      <c r="K222" s="69"/>
      <c r="L222" s="194"/>
      <c r="M222" s="69" t="s">
        <v>450</v>
      </c>
      <c r="N222" s="194">
        <v>175000000</v>
      </c>
      <c r="O222" s="69" t="s">
        <v>450</v>
      </c>
      <c r="P222" s="194">
        <v>196000000</v>
      </c>
      <c r="Q222" s="69" t="s">
        <v>450</v>
      </c>
      <c r="R222" s="194">
        <v>200000000</v>
      </c>
      <c r="S222" s="69" t="s">
        <v>450</v>
      </c>
      <c r="T222" s="194">
        <v>200000000</v>
      </c>
    </row>
    <row r="223" spans="1:20" ht="42.75">
      <c r="A223" s="167"/>
      <c r="B223" s="200"/>
      <c r="C223" s="219"/>
      <c r="D223" s="163"/>
      <c r="E223" s="188"/>
      <c r="F223" s="142" t="s">
        <v>65</v>
      </c>
      <c r="G223" s="105" t="s">
        <v>66</v>
      </c>
      <c r="H223" s="69" t="s">
        <v>451</v>
      </c>
      <c r="I223" s="69" t="s">
        <v>451</v>
      </c>
      <c r="J223" s="194">
        <v>230000000</v>
      </c>
      <c r="K223" s="69" t="s">
        <v>451</v>
      </c>
      <c r="L223" s="194">
        <v>230000000</v>
      </c>
      <c r="M223" s="69" t="s">
        <v>451</v>
      </c>
      <c r="N223" s="194">
        <v>250000000</v>
      </c>
      <c r="O223" s="69" t="s">
        <v>451</v>
      </c>
      <c r="P223" s="194">
        <v>448000000</v>
      </c>
      <c r="Q223" s="69" t="s">
        <v>451</v>
      </c>
      <c r="R223" s="194">
        <v>460000000</v>
      </c>
      <c r="S223" s="69" t="s">
        <v>451</v>
      </c>
      <c r="T223" s="194">
        <v>475000000</v>
      </c>
    </row>
    <row r="224" spans="1:20" ht="42.75">
      <c r="A224" s="167"/>
      <c r="B224" s="200"/>
      <c r="C224" s="219"/>
      <c r="D224" s="163"/>
      <c r="E224" s="188"/>
      <c r="F224" s="142" t="s">
        <v>67</v>
      </c>
      <c r="G224" s="105" t="s">
        <v>68</v>
      </c>
      <c r="H224" s="69" t="s">
        <v>451</v>
      </c>
      <c r="I224" s="69" t="s">
        <v>451</v>
      </c>
      <c r="J224" s="194">
        <v>150000000</v>
      </c>
      <c r="K224" s="69" t="s">
        <v>451</v>
      </c>
      <c r="L224" s="194">
        <v>150000000</v>
      </c>
      <c r="M224" s="69" t="s">
        <v>451</v>
      </c>
      <c r="N224" s="194">
        <v>190000000</v>
      </c>
      <c r="O224" s="69" t="s">
        <v>451</v>
      </c>
      <c r="P224" s="194">
        <v>212800000</v>
      </c>
      <c r="Q224" s="69" t="s">
        <v>451</v>
      </c>
      <c r="R224" s="194">
        <v>230000000</v>
      </c>
      <c r="S224" s="69" t="s">
        <v>451</v>
      </c>
      <c r="T224" s="194">
        <v>250000000</v>
      </c>
    </row>
    <row r="225" spans="1:20" ht="42.75">
      <c r="A225" s="167"/>
      <c r="B225" s="200"/>
      <c r="C225" s="219"/>
      <c r="D225" s="163"/>
      <c r="E225" s="188"/>
      <c r="F225" s="142" t="s">
        <v>69</v>
      </c>
      <c r="G225" s="105" t="s">
        <v>70</v>
      </c>
      <c r="H225" s="69" t="s">
        <v>451</v>
      </c>
      <c r="I225" s="69" t="s">
        <v>451</v>
      </c>
      <c r="J225" s="194">
        <v>150000000</v>
      </c>
      <c r="K225" s="69" t="s">
        <v>451</v>
      </c>
      <c r="L225" s="194">
        <v>150000000</v>
      </c>
      <c r="M225" s="69" t="s">
        <v>451</v>
      </c>
      <c r="N225" s="194">
        <v>190000000</v>
      </c>
      <c r="O225" s="69" t="s">
        <v>451</v>
      </c>
      <c r="P225" s="194">
        <v>212800000</v>
      </c>
      <c r="Q225" s="69" t="s">
        <v>451</v>
      </c>
      <c r="R225" s="194">
        <v>230000000</v>
      </c>
      <c r="S225" s="69" t="s">
        <v>451</v>
      </c>
      <c r="T225" s="194">
        <v>250000000</v>
      </c>
    </row>
    <row r="226" spans="1:20" ht="42.75">
      <c r="A226" s="167"/>
      <c r="B226" s="200"/>
      <c r="C226" s="219"/>
      <c r="D226" s="163"/>
      <c r="E226" s="188"/>
      <c r="F226" s="142" t="s">
        <v>71</v>
      </c>
      <c r="G226" s="105" t="s">
        <v>72</v>
      </c>
      <c r="H226" s="69" t="s">
        <v>451</v>
      </c>
      <c r="I226" s="69" t="s">
        <v>451</v>
      </c>
      <c r="J226" s="194">
        <v>150000000</v>
      </c>
      <c r="K226" s="69" t="s">
        <v>451</v>
      </c>
      <c r="L226" s="194">
        <v>150000000</v>
      </c>
      <c r="M226" s="69" t="s">
        <v>451</v>
      </c>
      <c r="N226" s="194">
        <v>190000000</v>
      </c>
      <c r="O226" s="69" t="s">
        <v>451</v>
      </c>
      <c r="P226" s="194">
        <v>212800000</v>
      </c>
      <c r="Q226" s="69" t="s">
        <v>451</v>
      </c>
      <c r="R226" s="194">
        <v>230000000</v>
      </c>
      <c r="S226" s="69" t="s">
        <v>451</v>
      </c>
      <c r="T226" s="194">
        <v>250000000</v>
      </c>
    </row>
    <row r="227" spans="1:20" ht="42.75">
      <c r="A227" s="167"/>
      <c r="B227" s="200"/>
      <c r="C227" s="219"/>
      <c r="D227" s="163"/>
      <c r="E227" s="188"/>
      <c r="F227" s="142" t="s">
        <v>73</v>
      </c>
      <c r="G227" s="105" t="s">
        <v>74</v>
      </c>
      <c r="H227" s="69" t="s">
        <v>451</v>
      </c>
      <c r="I227" s="69" t="s">
        <v>451</v>
      </c>
      <c r="J227" s="194">
        <v>250000000</v>
      </c>
      <c r="K227" s="69" t="s">
        <v>451</v>
      </c>
      <c r="L227" s="194">
        <v>250000000</v>
      </c>
      <c r="M227" s="69" t="s">
        <v>451</v>
      </c>
      <c r="N227" s="194">
        <v>300000000</v>
      </c>
      <c r="O227" s="69" t="s">
        <v>451</v>
      </c>
      <c r="P227" s="194">
        <v>336000000</v>
      </c>
      <c r="Q227" s="69" t="s">
        <v>451</v>
      </c>
      <c r="R227" s="194">
        <v>350000000</v>
      </c>
      <c r="S227" s="69" t="s">
        <v>451</v>
      </c>
      <c r="T227" s="194">
        <v>375000000</v>
      </c>
    </row>
    <row r="228" spans="1:20" ht="42.75">
      <c r="A228" s="167"/>
      <c r="B228" s="200"/>
      <c r="C228" s="219"/>
      <c r="D228" s="163"/>
      <c r="E228" s="188"/>
      <c r="F228" s="142" t="s">
        <v>75</v>
      </c>
      <c r="G228" s="105" t="s">
        <v>76</v>
      </c>
      <c r="H228" s="69" t="s">
        <v>451</v>
      </c>
      <c r="I228" s="69" t="s">
        <v>451</v>
      </c>
      <c r="J228" s="194">
        <v>170000000</v>
      </c>
      <c r="K228" s="69" t="s">
        <v>451</v>
      </c>
      <c r="L228" s="194">
        <v>170000000</v>
      </c>
      <c r="M228" s="69" t="s">
        <v>451</v>
      </c>
      <c r="N228" s="194">
        <v>245000000</v>
      </c>
      <c r="O228" s="69" t="s">
        <v>451</v>
      </c>
      <c r="P228" s="194">
        <v>274400000</v>
      </c>
      <c r="Q228" s="69" t="s">
        <v>451</v>
      </c>
      <c r="R228" s="194">
        <v>285000000</v>
      </c>
      <c r="S228" s="69" t="s">
        <v>451</v>
      </c>
      <c r="T228" s="194">
        <v>300000000</v>
      </c>
    </row>
    <row r="229" spans="1:20" ht="42.75">
      <c r="A229" s="167"/>
      <c r="B229" s="200"/>
      <c r="C229" s="219"/>
      <c r="D229" s="163"/>
      <c r="E229" s="188"/>
      <c r="F229" s="142" t="s">
        <v>77</v>
      </c>
      <c r="G229" s="105" t="s">
        <v>78</v>
      </c>
      <c r="H229" s="69" t="s">
        <v>451</v>
      </c>
      <c r="I229" s="69" t="s">
        <v>451</v>
      </c>
      <c r="J229" s="194">
        <v>150000000</v>
      </c>
      <c r="K229" s="69" t="s">
        <v>451</v>
      </c>
      <c r="L229" s="194">
        <v>150000000</v>
      </c>
      <c r="M229" s="69" t="s">
        <v>451</v>
      </c>
      <c r="N229" s="194">
        <v>190000000</v>
      </c>
      <c r="O229" s="69" t="s">
        <v>451</v>
      </c>
      <c r="P229" s="194">
        <v>212800000</v>
      </c>
      <c r="Q229" s="69" t="s">
        <v>451</v>
      </c>
      <c r="R229" s="194">
        <v>230000000</v>
      </c>
      <c r="S229" s="69" t="s">
        <v>451</v>
      </c>
      <c r="T229" s="194">
        <v>250000000</v>
      </c>
    </row>
    <row r="230" spans="1:20" ht="42.75">
      <c r="A230" s="167"/>
      <c r="B230" s="200"/>
      <c r="C230" s="219"/>
      <c r="D230" s="163"/>
      <c r="E230" s="188"/>
      <c r="F230" s="142" t="s">
        <v>79</v>
      </c>
      <c r="G230" s="105" t="s">
        <v>80</v>
      </c>
      <c r="H230" s="69" t="s">
        <v>451</v>
      </c>
      <c r="I230" s="69" t="s">
        <v>451</v>
      </c>
      <c r="J230" s="194">
        <v>150000000</v>
      </c>
      <c r="K230" s="69" t="s">
        <v>451</v>
      </c>
      <c r="L230" s="194">
        <v>150000000</v>
      </c>
      <c r="M230" s="69" t="s">
        <v>451</v>
      </c>
      <c r="N230" s="194">
        <v>190000000</v>
      </c>
      <c r="O230" s="69" t="s">
        <v>451</v>
      </c>
      <c r="P230" s="194">
        <v>212800000</v>
      </c>
      <c r="Q230" s="69" t="s">
        <v>451</v>
      </c>
      <c r="R230" s="194">
        <v>230000000</v>
      </c>
      <c r="S230" s="69" t="s">
        <v>451</v>
      </c>
      <c r="T230" s="194">
        <v>250000000</v>
      </c>
    </row>
    <row r="231" spans="1:20" ht="42.75">
      <c r="A231" s="167"/>
      <c r="B231" s="200"/>
      <c r="C231" s="219"/>
      <c r="D231" s="163"/>
      <c r="E231" s="188"/>
      <c r="F231" s="142" t="s">
        <v>81</v>
      </c>
      <c r="G231" s="105" t="s">
        <v>763</v>
      </c>
      <c r="H231" s="69"/>
      <c r="I231" s="76"/>
      <c r="J231" s="194"/>
      <c r="K231" s="76"/>
      <c r="L231" s="194"/>
      <c r="M231" s="69" t="s">
        <v>451</v>
      </c>
      <c r="N231" s="194">
        <v>190000000</v>
      </c>
      <c r="O231" s="69" t="s">
        <v>451</v>
      </c>
      <c r="P231" s="194">
        <v>212800000</v>
      </c>
      <c r="Q231" s="69" t="s">
        <v>451</v>
      </c>
      <c r="R231" s="194">
        <v>230000000</v>
      </c>
      <c r="S231" s="69" t="s">
        <v>451</v>
      </c>
      <c r="T231" s="194">
        <v>250000000</v>
      </c>
    </row>
    <row r="232" spans="1:20" ht="42.75">
      <c r="A232" s="167"/>
      <c r="B232" s="200"/>
      <c r="C232" s="219"/>
      <c r="D232" s="163"/>
      <c r="E232" s="188"/>
      <c r="F232" s="142" t="s">
        <v>82</v>
      </c>
      <c r="G232" s="105" t="s">
        <v>764</v>
      </c>
      <c r="H232" s="69"/>
      <c r="I232" s="76"/>
      <c r="J232" s="194"/>
      <c r="K232" s="76"/>
      <c r="L232" s="194"/>
      <c r="M232" s="69" t="s">
        <v>451</v>
      </c>
      <c r="N232" s="194">
        <v>190000000</v>
      </c>
      <c r="O232" s="69" t="s">
        <v>451</v>
      </c>
      <c r="P232" s="194">
        <v>212800000</v>
      </c>
      <c r="Q232" s="69" t="s">
        <v>451</v>
      </c>
      <c r="R232" s="194">
        <v>230000000</v>
      </c>
      <c r="S232" s="69" t="s">
        <v>451</v>
      </c>
      <c r="T232" s="194">
        <v>250000000</v>
      </c>
    </row>
    <row r="233" spans="1:20" ht="42.75">
      <c r="A233" s="167"/>
      <c r="B233" s="200"/>
      <c r="C233" s="219"/>
      <c r="D233" s="156"/>
      <c r="E233" s="189"/>
      <c r="F233" s="142" t="s">
        <v>83</v>
      </c>
      <c r="G233" s="105" t="s">
        <v>765</v>
      </c>
      <c r="H233" s="69"/>
      <c r="I233" s="76"/>
      <c r="J233" s="194"/>
      <c r="K233" s="76"/>
      <c r="L233" s="194"/>
      <c r="M233" s="69" t="s">
        <v>451</v>
      </c>
      <c r="N233" s="194">
        <v>190000000</v>
      </c>
      <c r="O233" s="69" t="s">
        <v>451</v>
      </c>
      <c r="P233" s="194">
        <v>212800000</v>
      </c>
      <c r="Q233" s="69" t="s">
        <v>451</v>
      </c>
      <c r="R233" s="194">
        <v>230000000</v>
      </c>
      <c r="S233" s="69" t="s">
        <v>451</v>
      </c>
      <c r="T233" s="194">
        <v>250000000</v>
      </c>
    </row>
    <row r="234" spans="1:20" ht="25.5">
      <c r="A234" s="167"/>
      <c r="B234" s="200"/>
      <c r="C234" s="219"/>
      <c r="D234" s="146"/>
      <c r="E234" s="190"/>
      <c r="F234" s="177" t="s">
        <v>755</v>
      </c>
      <c r="G234" s="105"/>
      <c r="H234" s="69"/>
      <c r="I234" s="76"/>
      <c r="J234" s="194"/>
      <c r="K234" s="76"/>
      <c r="L234" s="194"/>
      <c r="M234" s="69"/>
      <c r="N234" s="194"/>
      <c r="O234" s="69"/>
      <c r="P234" s="194"/>
      <c r="Q234" s="69"/>
      <c r="R234" s="194"/>
      <c r="S234" s="69"/>
      <c r="T234" s="194"/>
    </row>
    <row r="235" spans="1:20" ht="42.75" customHeight="1">
      <c r="A235" s="167"/>
      <c r="B235" s="200"/>
      <c r="C235" s="219"/>
      <c r="D235" s="164" t="s">
        <v>14</v>
      </c>
      <c r="E235" s="188" t="s">
        <v>762</v>
      </c>
      <c r="F235" s="145" t="s">
        <v>117</v>
      </c>
      <c r="G235" s="105" t="s">
        <v>118</v>
      </c>
      <c r="H235" s="98" t="s">
        <v>508</v>
      </c>
      <c r="I235" s="98" t="s">
        <v>508</v>
      </c>
      <c r="J235" s="194">
        <v>175000000</v>
      </c>
      <c r="K235" s="98" t="s">
        <v>509</v>
      </c>
      <c r="L235" s="194">
        <v>75000000</v>
      </c>
      <c r="M235" s="98" t="s">
        <v>509</v>
      </c>
      <c r="N235" s="194">
        <v>75000000</v>
      </c>
      <c r="O235" s="98" t="s">
        <v>509</v>
      </c>
      <c r="P235" s="194">
        <v>80250000</v>
      </c>
      <c r="Q235" s="98" t="s">
        <v>509</v>
      </c>
      <c r="R235" s="194">
        <v>85000000</v>
      </c>
      <c r="S235" s="98" t="s">
        <v>509</v>
      </c>
      <c r="T235" s="194">
        <v>95000000</v>
      </c>
    </row>
    <row r="236" spans="1:20" ht="42.75">
      <c r="A236" s="168"/>
      <c r="B236" s="201"/>
      <c r="C236" s="220"/>
      <c r="D236" s="156"/>
      <c r="E236" s="189"/>
      <c r="F236" s="142" t="s">
        <v>119</v>
      </c>
      <c r="G236" s="105" t="s">
        <v>118</v>
      </c>
      <c r="H236" s="69"/>
      <c r="I236" s="76"/>
      <c r="J236" s="194"/>
      <c r="K236" s="98" t="s">
        <v>507</v>
      </c>
      <c r="L236" s="194">
        <v>50000000</v>
      </c>
      <c r="M236" s="98" t="s">
        <v>507</v>
      </c>
      <c r="N236" s="194">
        <v>50000000</v>
      </c>
      <c r="O236" s="98" t="s">
        <v>507</v>
      </c>
      <c r="P236" s="194">
        <v>53500000</v>
      </c>
      <c r="Q236" s="98" t="s">
        <v>507</v>
      </c>
      <c r="R236" s="194">
        <v>55000000</v>
      </c>
      <c r="S236" s="98" t="s">
        <v>507</v>
      </c>
      <c r="T236" s="194">
        <v>65000000</v>
      </c>
    </row>
  </sheetData>
  <sheetProtection/>
  <mergeCells count="28">
    <mergeCell ref="B162:B163"/>
    <mergeCell ref="C162:C163"/>
    <mergeCell ref="E162:E163"/>
    <mergeCell ref="E100:E101"/>
    <mergeCell ref="E108:E109"/>
    <mergeCell ref="E110:E112"/>
    <mergeCell ref="B8:B15"/>
    <mergeCell ref="C8:C15"/>
    <mergeCell ref="E20:E21"/>
    <mergeCell ref="B58:B60"/>
    <mergeCell ref="C58:C60"/>
    <mergeCell ref="C108:C159"/>
    <mergeCell ref="I6:J6"/>
    <mergeCell ref="K6:L6"/>
    <mergeCell ref="M6:N6"/>
    <mergeCell ref="O6:P6"/>
    <mergeCell ref="Q6:R6"/>
    <mergeCell ref="S6:T6"/>
    <mergeCell ref="B1:T1"/>
    <mergeCell ref="B2:T2"/>
    <mergeCell ref="C3:F3"/>
    <mergeCell ref="A5:B7"/>
    <mergeCell ref="C5:C7"/>
    <mergeCell ref="D5:E7"/>
    <mergeCell ref="F5:F7"/>
    <mergeCell ref="G5:G7"/>
    <mergeCell ref="H5:H7"/>
    <mergeCell ref="I5:T5"/>
  </mergeCells>
  <printOptions/>
  <pageMargins left="1.23" right="0.11811023622047245" top="0.3937007874015748" bottom="0.3937007874015748" header="0.31496062992125984" footer="0.31496062992125984"/>
  <pageSetup orientation="landscape" paperSize="5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120" zoomScaleNormal="120" zoomScalePageLayoutView="0" workbookViewId="0" topLeftCell="A1">
      <selection activeCell="J22" sqref="J22"/>
    </sheetView>
  </sheetViews>
  <sheetFormatPr defaultColWidth="9.140625" defaultRowHeight="15"/>
  <cols>
    <col min="1" max="1" width="19.28125" style="0" customWidth="1"/>
    <col min="2" max="2" width="83.7109375" style="0" customWidth="1"/>
  </cols>
  <sheetData>
    <row r="1" spans="1:8" ht="15">
      <c r="A1" s="373" t="s">
        <v>7</v>
      </c>
      <c r="B1" s="373"/>
      <c r="C1" s="5"/>
      <c r="D1" s="5"/>
      <c r="E1" s="5"/>
      <c r="F1" s="5"/>
      <c r="G1" s="5"/>
      <c r="H1" s="5"/>
    </row>
    <row r="3" spans="1:2" ht="15">
      <c r="A3" s="2" t="s">
        <v>1</v>
      </c>
      <c r="B3" s="4"/>
    </row>
    <row r="6" spans="1:2" ht="15">
      <c r="A6" s="2" t="s">
        <v>2</v>
      </c>
      <c r="B6" s="4"/>
    </row>
    <row r="10" spans="1:2" ht="15">
      <c r="A10" s="2" t="s">
        <v>3</v>
      </c>
      <c r="B10" s="7"/>
    </row>
    <row r="11" spans="1:2" ht="15">
      <c r="A11" s="2"/>
      <c r="B11" s="8"/>
    </row>
    <row r="12" ht="15">
      <c r="B12" s="9"/>
    </row>
    <row r="13" ht="15">
      <c r="B13" s="3"/>
    </row>
    <row r="16" spans="1:2" ht="15">
      <c r="A16" s="2" t="s">
        <v>4</v>
      </c>
      <c r="B16" s="4"/>
    </row>
    <row r="17" ht="15">
      <c r="B17" s="4"/>
    </row>
    <row r="18" ht="15">
      <c r="B18" s="3"/>
    </row>
    <row r="19" ht="15">
      <c r="B19" s="4"/>
    </row>
    <row r="21" spans="1:2" ht="15">
      <c r="A21" s="2" t="s">
        <v>5</v>
      </c>
      <c r="B21" s="4"/>
    </row>
    <row r="22" ht="15">
      <c r="B22" s="4"/>
    </row>
    <row r="23" ht="15">
      <c r="B23" s="4"/>
    </row>
    <row r="24" ht="15">
      <c r="B24" s="4"/>
    </row>
    <row r="26" spans="1:2" ht="15">
      <c r="A26" t="s">
        <v>6</v>
      </c>
      <c r="B26" s="6"/>
    </row>
  </sheetData>
  <sheetProtection/>
  <mergeCells count="1">
    <mergeCell ref="A1:B1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.8515625" style="0" customWidth="1"/>
    <col min="2" max="2" width="71.421875" style="0" customWidth="1"/>
  </cols>
  <sheetData>
    <row r="1" spans="1:2" ht="15">
      <c r="A1" s="373" t="s">
        <v>8</v>
      </c>
      <c r="B1" s="373"/>
    </row>
    <row r="3" spans="1:2" ht="15">
      <c r="A3">
        <v>1</v>
      </c>
      <c r="B3" t="s">
        <v>20</v>
      </c>
    </row>
    <row r="4" spans="1:2" ht="15">
      <c r="A4">
        <v>2</v>
      </c>
      <c r="B4" t="s">
        <v>21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130" zoomScaleSheetLayoutView="130" zoomScalePageLayoutView="0" workbookViewId="0" topLeftCell="B1">
      <selection activeCell="J22" sqref="J22"/>
    </sheetView>
  </sheetViews>
  <sheetFormatPr defaultColWidth="9.140625" defaultRowHeight="15"/>
  <cols>
    <col min="1" max="1" width="1.57421875" style="15" hidden="1" customWidth="1"/>
    <col min="2" max="2" width="20.421875" style="16" customWidth="1"/>
    <col min="3" max="3" width="32.00390625" style="16" customWidth="1"/>
    <col min="4" max="4" width="1.57421875" style="16" bestFit="1" customWidth="1"/>
    <col min="5" max="5" width="30.7109375" style="16" customWidth="1"/>
    <col min="6" max="6" width="8.8515625" style="16" customWidth="1"/>
    <col min="7" max="7" width="6.7109375" style="17" customWidth="1"/>
    <col min="8" max="8" width="6.8515625" style="17" customWidth="1"/>
    <col min="9" max="10" width="6.57421875" style="17" customWidth="1"/>
    <col min="11" max="11" width="7.57421875" style="17" customWidth="1"/>
    <col min="12" max="12" width="8.57421875" style="17" customWidth="1"/>
    <col min="13" max="16384" width="9.140625" style="18" customWidth="1"/>
  </cols>
  <sheetData>
    <row r="1" spans="1:13" s="11" customFormat="1" ht="20.25">
      <c r="A1" s="10"/>
      <c r="B1" s="374" t="s">
        <v>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0"/>
    </row>
    <row r="2" spans="1:13" s="11" customFormat="1" ht="24" customHeight="1">
      <c r="A2" s="10"/>
      <c r="B2" s="374" t="s">
        <v>22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0"/>
    </row>
    <row r="3" spans="1:13" s="11" customFormat="1" ht="16.5" customHeight="1">
      <c r="A3" s="12"/>
      <c r="B3" s="13"/>
      <c r="C3" s="14"/>
      <c r="D3" s="14"/>
      <c r="E3" s="14"/>
      <c r="F3" s="13"/>
      <c r="G3" s="13"/>
      <c r="H3" s="13"/>
      <c r="I3" s="13"/>
      <c r="J3" s="13"/>
      <c r="K3" s="21"/>
      <c r="L3" s="13"/>
      <c r="M3" s="12"/>
    </row>
    <row r="5" spans="1:12" s="19" customFormat="1" ht="14.25" customHeight="1">
      <c r="A5" s="375" t="s">
        <v>0</v>
      </c>
      <c r="B5" s="376"/>
      <c r="C5" s="379" t="s">
        <v>10</v>
      </c>
      <c r="D5" s="381" t="s">
        <v>11</v>
      </c>
      <c r="E5" s="379"/>
      <c r="F5" s="383" t="s">
        <v>12</v>
      </c>
      <c r="G5" s="385" t="s">
        <v>13</v>
      </c>
      <c r="H5" s="386"/>
      <c r="I5" s="386"/>
      <c r="J5" s="386"/>
      <c r="K5" s="386"/>
      <c r="L5" s="387"/>
    </row>
    <row r="6" spans="1:12" s="19" customFormat="1" ht="33" customHeight="1">
      <c r="A6" s="377"/>
      <c r="B6" s="378"/>
      <c r="C6" s="380"/>
      <c r="D6" s="382"/>
      <c r="E6" s="380"/>
      <c r="F6" s="384"/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</row>
    <row r="7" spans="1:12" s="19" customFormat="1" ht="20.25" customHeight="1">
      <c r="A7" s="27"/>
      <c r="B7" s="388" t="s">
        <v>27</v>
      </c>
      <c r="C7" s="391" t="s">
        <v>26</v>
      </c>
      <c r="D7" s="28" t="s">
        <v>14</v>
      </c>
      <c r="E7" s="29" t="s">
        <v>23</v>
      </c>
      <c r="F7" s="30"/>
      <c r="G7" s="30"/>
      <c r="H7" s="30"/>
      <c r="I7" s="30"/>
      <c r="J7" s="30"/>
      <c r="K7" s="30"/>
      <c r="L7" s="30"/>
    </row>
    <row r="8" spans="1:12" s="19" customFormat="1" ht="16.5" customHeight="1">
      <c r="A8" s="27"/>
      <c r="B8" s="389"/>
      <c r="C8" s="392"/>
      <c r="D8" s="28" t="s">
        <v>14</v>
      </c>
      <c r="E8" s="31" t="s">
        <v>24</v>
      </c>
      <c r="F8" s="30"/>
      <c r="G8" s="30"/>
      <c r="H8" s="30"/>
      <c r="I8" s="30"/>
      <c r="J8" s="30"/>
      <c r="K8" s="30"/>
      <c r="L8" s="30"/>
    </row>
    <row r="9" spans="1:12" s="19" customFormat="1" ht="16.5" customHeight="1">
      <c r="A9" s="27"/>
      <c r="B9" s="389"/>
      <c r="C9" s="392"/>
      <c r="D9" s="28" t="s">
        <v>14</v>
      </c>
      <c r="E9" s="31" t="s">
        <v>33</v>
      </c>
      <c r="F9" s="32"/>
      <c r="G9" s="32"/>
      <c r="H9" s="33"/>
      <c r="I9" s="33"/>
      <c r="J9" s="33"/>
      <c r="K9" s="33"/>
      <c r="L9" s="33"/>
    </row>
    <row r="10" spans="1:12" s="19" customFormat="1" ht="19.5" customHeight="1">
      <c r="A10" s="27"/>
      <c r="B10" s="389"/>
      <c r="C10" s="391" t="s">
        <v>25</v>
      </c>
      <c r="D10" s="28" t="s">
        <v>14</v>
      </c>
      <c r="E10" s="31" t="s">
        <v>28</v>
      </c>
      <c r="F10" s="32"/>
      <c r="G10" s="32"/>
      <c r="H10" s="33"/>
      <c r="I10" s="33"/>
      <c r="J10" s="33"/>
      <c r="K10" s="33"/>
      <c r="L10" s="33"/>
    </row>
    <row r="11" spans="1:12" s="19" customFormat="1" ht="19.5" customHeight="1">
      <c r="A11" s="27"/>
      <c r="B11" s="389"/>
      <c r="C11" s="392"/>
      <c r="D11" s="28" t="s">
        <v>14</v>
      </c>
      <c r="E11" s="31" t="s">
        <v>32</v>
      </c>
      <c r="F11" s="32"/>
      <c r="G11" s="32"/>
      <c r="H11" s="33"/>
      <c r="I11" s="33"/>
      <c r="J11" s="33"/>
      <c r="K11" s="33"/>
      <c r="L11" s="33"/>
    </row>
    <row r="12" spans="1:12" s="19" customFormat="1" ht="21.75" customHeight="1">
      <c r="A12" s="27"/>
      <c r="B12" s="389"/>
      <c r="C12" s="392"/>
      <c r="D12" s="28" t="s">
        <v>14</v>
      </c>
      <c r="E12" s="31" t="s">
        <v>29</v>
      </c>
      <c r="F12" s="32"/>
      <c r="G12" s="32"/>
      <c r="H12" s="33"/>
      <c r="I12" s="33"/>
      <c r="J12" s="33"/>
      <c r="K12" s="33"/>
      <c r="L12" s="33"/>
    </row>
    <row r="13" spans="1:12" s="19" customFormat="1" ht="15" customHeight="1">
      <c r="A13" s="27"/>
      <c r="B13" s="389"/>
      <c r="C13" s="392"/>
      <c r="D13" s="28" t="s">
        <v>14</v>
      </c>
      <c r="E13" s="31" t="s">
        <v>30</v>
      </c>
      <c r="F13" s="32"/>
      <c r="G13" s="32"/>
      <c r="H13" s="33"/>
      <c r="I13" s="33"/>
      <c r="J13" s="33"/>
      <c r="K13" s="33"/>
      <c r="L13" s="33"/>
    </row>
    <row r="14" spans="1:12" s="19" customFormat="1" ht="18" customHeight="1">
      <c r="A14" s="27"/>
      <c r="B14" s="389"/>
      <c r="C14" s="393"/>
      <c r="D14" s="28" t="s">
        <v>14</v>
      </c>
      <c r="E14" s="31" t="s">
        <v>431</v>
      </c>
      <c r="F14" s="32"/>
      <c r="G14" s="32"/>
      <c r="H14" s="33"/>
      <c r="I14" s="33"/>
      <c r="J14" s="33"/>
      <c r="K14" s="33"/>
      <c r="L14" s="33"/>
    </row>
    <row r="15" spans="1:12" s="20" customFormat="1" ht="39" customHeight="1">
      <c r="A15" s="34" t="s">
        <v>14</v>
      </c>
      <c r="B15" s="389"/>
      <c r="C15" s="391" t="s">
        <v>31</v>
      </c>
      <c r="D15" s="28" t="s">
        <v>14</v>
      </c>
      <c r="E15" s="35" t="s">
        <v>40</v>
      </c>
      <c r="F15" s="36"/>
      <c r="G15" s="37"/>
      <c r="H15" s="37"/>
      <c r="I15" s="37"/>
      <c r="J15" s="37"/>
      <c r="K15" s="36"/>
      <c r="L15" s="36"/>
    </row>
    <row r="16" spans="1:12" s="20" customFormat="1" ht="20.25" customHeight="1">
      <c r="A16" s="38"/>
      <c r="B16" s="389"/>
      <c r="C16" s="392"/>
      <c r="D16" s="28" t="s">
        <v>14</v>
      </c>
      <c r="E16" s="41" t="s">
        <v>34</v>
      </c>
      <c r="F16" s="39"/>
      <c r="G16" s="40"/>
      <c r="H16" s="40"/>
      <c r="I16" s="40"/>
      <c r="J16" s="40"/>
      <c r="K16" s="39"/>
      <c r="L16" s="39"/>
    </row>
    <row r="17" spans="1:12" s="20" customFormat="1" ht="30" customHeight="1">
      <c r="A17" s="34" t="s">
        <v>14</v>
      </c>
      <c r="B17" s="389"/>
      <c r="C17" s="391" t="s">
        <v>35</v>
      </c>
      <c r="D17" s="28" t="s">
        <v>14</v>
      </c>
      <c r="E17" s="42" t="s">
        <v>38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</row>
    <row r="18" spans="1:12" s="20" customFormat="1" ht="18.75" customHeight="1">
      <c r="A18" s="38"/>
      <c r="B18" s="389"/>
      <c r="C18" s="393"/>
      <c r="D18" s="28" t="s">
        <v>14</v>
      </c>
      <c r="E18" s="35" t="s">
        <v>36</v>
      </c>
      <c r="F18" s="44" t="s">
        <v>39</v>
      </c>
      <c r="G18" s="44" t="s">
        <v>39</v>
      </c>
      <c r="H18" s="44" t="s">
        <v>39</v>
      </c>
      <c r="I18" s="44" t="s">
        <v>39</v>
      </c>
      <c r="J18" s="44" t="s">
        <v>39</v>
      </c>
      <c r="K18" s="44" t="s">
        <v>39</v>
      </c>
      <c r="L18" s="44" t="s">
        <v>39</v>
      </c>
    </row>
    <row r="19" spans="1:12" s="20" customFormat="1" ht="14.25" customHeight="1">
      <c r="A19" s="38"/>
      <c r="B19" s="390"/>
      <c r="C19" s="45"/>
      <c r="D19" s="28"/>
      <c r="E19" s="35"/>
      <c r="F19" s="44"/>
      <c r="G19" s="44"/>
      <c r="H19" s="44"/>
      <c r="I19" s="44"/>
      <c r="J19" s="44"/>
      <c r="K19" s="44"/>
      <c r="L19" s="44"/>
    </row>
    <row r="20" spans="1:12" s="20" customFormat="1" ht="15" customHeight="1">
      <c r="A20" s="46"/>
      <c r="B20" s="47"/>
      <c r="C20" s="47"/>
      <c r="D20" s="48"/>
      <c r="E20" s="47"/>
      <c r="F20" s="49"/>
      <c r="G20" s="50"/>
      <c r="H20" s="50"/>
      <c r="I20" s="50"/>
      <c r="J20" s="50"/>
      <c r="K20" s="50"/>
      <c r="L20" s="50"/>
    </row>
    <row r="21" spans="1:12" ht="14.25">
      <c r="A21" s="51"/>
      <c r="B21" s="52"/>
      <c r="C21" s="52"/>
      <c r="D21" s="52"/>
      <c r="E21" s="52"/>
      <c r="F21" s="52"/>
      <c r="G21" s="53"/>
      <c r="H21" s="53"/>
      <c r="I21" s="53"/>
      <c r="J21" s="53"/>
      <c r="K21" s="53"/>
      <c r="L21" s="53"/>
    </row>
  </sheetData>
  <sheetProtection/>
  <mergeCells count="12">
    <mergeCell ref="B7:B19"/>
    <mergeCell ref="C10:C14"/>
    <mergeCell ref="C7:C9"/>
    <mergeCell ref="C17:C18"/>
    <mergeCell ref="C15:C16"/>
    <mergeCell ref="B1:L1"/>
    <mergeCell ref="B2:L2"/>
    <mergeCell ref="A5:B6"/>
    <mergeCell ref="C5:C6"/>
    <mergeCell ref="D5:E6"/>
    <mergeCell ref="F5:F6"/>
    <mergeCell ref="G5:L5"/>
  </mergeCells>
  <printOptions/>
  <pageMargins left="0.12" right="0.15" top="0.43" bottom="0.75" header="0.22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1"/>
  <sheetViews>
    <sheetView view="pageBreakPreview" zoomScale="90" zoomScaleSheetLayoutView="90" zoomScalePageLayoutView="0" workbookViewId="0" topLeftCell="B1">
      <pane ySplit="2445" topLeftCell="A136" activePane="bottomLeft" state="split"/>
      <selection pane="topLeft" activeCell="B3" sqref="B1:E16384"/>
      <selection pane="bottomLeft" activeCell="G144" sqref="G144"/>
    </sheetView>
  </sheetViews>
  <sheetFormatPr defaultColWidth="9.140625" defaultRowHeight="15"/>
  <cols>
    <col min="1" max="1" width="1.28515625" style="85" hidden="1" customWidth="1"/>
    <col min="2" max="2" width="13.28125" style="86" customWidth="1"/>
    <col min="3" max="3" width="13.57421875" style="86" customWidth="1"/>
    <col min="4" max="4" width="2.00390625" style="86" customWidth="1"/>
    <col min="5" max="5" width="12.140625" style="86" customWidth="1"/>
    <col min="6" max="6" width="30.421875" style="87" customWidth="1"/>
    <col min="7" max="7" width="26.28125" style="87" customWidth="1"/>
    <col min="8" max="8" width="9.7109375" style="133" customWidth="1"/>
    <col min="9" max="9" width="10.00390625" style="130" customWidth="1"/>
    <col min="10" max="10" width="19.8515625" style="23" customWidth="1"/>
    <col min="11" max="11" width="11.421875" style="130" customWidth="1"/>
    <col min="12" max="12" width="19.7109375" style="23" customWidth="1"/>
    <col min="13" max="13" width="9.140625" style="130" customWidth="1"/>
    <col min="14" max="14" width="19.421875" style="23" customWidth="1"/>
    <col min="15" max="15" width="9.57421875" style="130" customWidth="1"/>
    <col min="16" max="16" width="19.28125" style="23" customWidth="1"/>
    <col min="17" max="17" width="9.140625" style="130" customWidth="1"/>
    <col min="18" max="18" width="20.00390625" style="23" customWidth="1"/>
    <col min="19" max="19" width="9.140625" style="130" customWidth="1"/>
    <col min="20" max="20" width="19.57421875" style="23" customWidth="1"/>
    <col min="21" max="21" width="9.57421875" style="88" customWidth="1"/>
    <col min="22" max="16384" width="9.140625" style="88" customWidth="1"/>
  </cols>
  <sheetData>
    <row r="1" spans="1:21" s="80" customFormat="1" ht="20.25">
      <c r="A1" s="79"/>
      <c r="B1" s="351" t="s">
        <v>9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79"/>
    </row>
    <row r="2" spans="1:21" s="80" customFormat="1" ht="24" customHeight="1">
      <c r="A2" s="79"/>
      <c r="B2" s="351" t="s">
        <v>22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79"/>
    </row>
    <row r="3" spans="1:22" s="84" customFormat="1" ht="6.75" customHeight="1">
      <c r="A3" s="81"/>
      <c r="B3" s="82"/>
      <c r="C3" s="352"/>
      <c r="D3" s="352"/>
      <c r="E3" s="352"/>
      <c r="F3" s="352"/>
      <c r="G3" s="81"/>
      <c r="H3" s="68"/>
      <c r="I3" s="135"/>
      <c r="J3" s="83"/>
      <c r="K3" s="135"/>
      <c r="L3" s="83"/>
      <c r="M3" s="135"/>
      <c r="N3" s="83"/>
      <c r="O3" s="135"/>
      <c r="P3" s="83"/>
      <c r="Q3" s="135"/>
      <c r="R3" s="83"/>
      <c r="S3" s="135"/>
      <c r="T3" s="83"/>
      <c r="U3" s="81"/>
      <c r="V3" s="81"/>
    </row>
    <row r="4" ht="9" customHeight="1" thickBot="1"/>
    <row r="5" spans="1:20" s="89" customFormat="1" ht="14.25" customHeight="1">
      <c r="A5" s="404" t="s">
        <v>0</v>
      </c>
      <c r="B5" s="405"/>
      <c r="C5" s="407" t="s">
        <v>10</v>
      </c>
      <c r="D5" s="407" t="s">
        <v>11</v>
      </c>
      <c r="E5" s="407"/>
      <c r="F5" s="403" t="s">
        <v>15</v>
      </c>
      <c r="G5" s="403" t="s">
        <v>16</v>
      </c>
      <c r="H5" s="403" t="s">
        <v>12</v>
      </c>
      <c r="I5" s="403" t="s">
        <v>17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9"/>
    </row>
    <row r="6" spans="1:20" s="89" customFormat="1" ht="14.25" customHeight="1">
      <c r="A6" s="406"/>
      <c r="B6" s="353"/>
      <c r="C6" s="349"/>
      <c r="D6" s="349"/>
      <c r="E6" s="349"/>
      <c r="F6" s="348"/>
      <c r="G6" s="348"/>
      <c r="H6" s="348"/>
      <c r="I6" s="348">
        <v>2016</v>
      </c>
      <c r="J6" s="348"/>
      <c r="K6" s="348">
        <v>2017</v>
      </c>
      <c r="L6" s="348"/>
      <c r="M6" s="348">
        <v>2018</v>
      </c>
      <c r="N6" s="348"/>
      <c r="O6" s="348">
        <v>2019</v>
      </c>
      <c r="P6" s="348"/>
      <c r="Q6" s="348">
        <v>2020</v>
      </c>
      <c r="R6" s="348"/>
      <c r="S6" s="348">
        <v>2021</v>
      </c>
      <c r="T6" s="410"/>
    </row>
    <row r="7" spans="1:20" s="89" customFormat="1" ht="33" customHeight="1">
      <c r="A7" s="406"/>
      <c r="B7" s="353"/>
      <c r="C7" s="349"/>
      <c r="D7" s="349"/>
      <c r="E7" s="349"/>
      <c r="F7" s="348"/>
      <c r="G7" s="348"/>
      <c r="H7" s="348"/>
      <c r="I7" s="22" t="s">
        <v>18</v>
      </c>
      <c r="J7" s="22" t="s">
        <v>19</v>
      </c>
      <c r="K7" s="22" t="s">
        <v>18</v>
      </c>
      <c r="L7" s="22" t="s">
        <v>19</v>
      </c>
      <c r="M7" s="22" t="s">
        <v>18</v>
      </c>
      <c r="N7" s="22" t="s">
        <v>19</v>
      </c>
      <c r="O7" s="22" t="s">
        <v>18</v>
      </c>
      <c r="P7" s="22" t="s">
        <v>19</v>
      </c>
      <c r="Q7" s="22" t="s">
        <v>18</v>
      </c>
      <c r="R7" s="22" t="s">
        <v>19</v>
      </c>
      <c r="S7" s="22" t="s">
        <v>18</v>
      </c>
      <c r="T7" s="57" t="s">
        <v>19</v>
      </c>
    </row>
    <row r="8" spans="1:20" s="89" customFormat="1" ht="33" customHeight="1">
      <c r="A8" s="70"/>
      <c r="B8" s="71"/>
      <c r="C8" s="367" t="s">
        <v>26</v>
      </c>
      <c r="D8" s="90" t="s">
        <v>14</v>
      </c>
      <c r="E8" s="91" t="s">
        <v>37</v>
      </c>
      <c r="F8" s="54" t="s">
        <v>120</v>
      </c>
      <c r="G8" s="55"/>
      <c r="H8" s="58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20" s="89" customFormat="1" ht="43.5" customHeight="1">
      <c r="A9" s="70"/>
      <c r="B9" s="71"/>
      <c r="C9" s="368"/>
      <c r="D9" s="90" t="s">
        <v>14</v>
      </c>
      <c r="E9" s="91" t="s">
        <v>362</v>
      </c>
      <c r="F9" s="152" t="s">
        <v>340</v>
      </c>
      <c r="G9" s="92" t="s">
        <v>341</v>
      </c>
      <c r="H9" s="72" t="s">
        <v>470</v>
      </c>
      <c r="I9" s="122">
        <v>2</v>
      </c>
      <c r="J9" s="73">
        <v>576221640</v>
      </c>
      <c r="K9" s="76">
        <v>3</v>
      </c>
      <c r="L9" s="73">
        <v>400000000</v>
      </c>
      <c r="M9" s="76" t="s">
        <v>576</v>
      </c>
      <c r="N9" s="73">
        <v>6773693950</v>
      </c>
      <c r="O9" s="76" t="s">
        <v>576</v>
      </c>
      <c r="P9" s="73">
        <v>7000000000</v>
      </c>
      <c r="Q9" s="76"/>
      <c r="R9" s="73"/>
      <c r="S9" s="76"/>
      <c r="T9" s="74"/>
    </row>
    <row r="10" spans="1:20" s="89" customFormat="1" ht="44.25" customHeight="1">
      <c r="A10" s="70"/>
      <c r="B10" s="71"/>
      <c r="C10" s="368"/>
      <c r="D10" s="90"/>
      <c r="E10" s="91"/>
      <c r="F10" s="93" t="s">
        <v>342</v>
      </c>
      <c r="G10" s="93" t="s">
        <v>343</v>
      </c>
      <c r="H10" s="72" t="s">
        <v>470</v>
      </c>
      <c r="I10" s="75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20" s="89" customFormat="1" ht="48" customHeight="1">
      <c r="A11" s="70"/>
      <c r="B11" s="71"/>
      <c r="C11" s="368"/>
      <c r="D11" s="90"/>
      <c r="E11" s="91"/>
      <c r="F11" s="93" t="s">
        <v>344</v>
      </c>
      <c r="G11" s="93" t="s">
        <v>345</v>
      </c>
      <c r="H11" s="72" t="s">
        <v>470</v>
      </c>
      <c r="I11" s="122">
        <v>1</v>
      </c>
      <c r="J11" s="76">
        <v>400000000</v>
      </c>
      <c r="K11" s="76">
        <v>21</v>
      </c>
      <c r="L11" s="75">
        <f>450000000+150000000+470000000+1475000000+400000000+400000000</f>
        <v>3345000000</v>
      </c>
      <c r="M11" s="76"/>
      <c r="N11" s="76"/>
      <c r="O11" s="76"/>
      <c r="P11" s="76"/>
      <c r="Q11" s="76"/>
      <c r="R11" s="76"/>
      <c r="S11" s="76"/>
      <c r="T11" s="77"/>
    </row>
    <row r="12" spans="1:20" s="89" customFormat="1" ht="33" customHeight="1">
      <c r="A12" s="70"/>
      <c r="B12" s="71"/>
      <c r="C12" s="368"/>
      <c r="D12" s="90"/>
      <c r="E12" s="91"/>
      <c r="F12" s="93" t="s">
        <v>346</v>
      </c>
      <c r="G12" s="93" t="s">
        <v>347</v>
      </c>
      <c r="H12" s="72" t="s">
        <v>470</v>
      </c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1:20" s="89" customFormat="1" ht="33" customHeight="1">
      <c r="A13" s="70"/>
      <c r="B13" s="71"/>
      <c r="C13" s="368"/>
      <c r="D13" s="90"/>
      <c r="E13" s="91"/>
      <c r="F13" s="55" t="s">
        <v>348</v>
      </c>
      <c r="G13" s="92" t="s">
        <v>349</v>
      </c>
      <c r="H13" s="72" t="s">
        <v>470</v>
      </c>
      <c r="I13" s="122">
        <v>1</v>
      </c>
      <c r="J13" s="76">
        <v>360000000</v>
      </c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20" s="89" customFormat="1" ht="44.25" customHeight="1">
      <c r="A14" s="70"/>
      <c r="B14" s="71"/>
      <c r="C14" s="368"/>
      <c r="D14" s="90"/>
      <c r="E14" s="91"/>
      <c r="F14" s="55" t="s">
        <v>350</v>
      </c>
      <c r="G14" s="92" t="s">
        <v>351</v>
      </c>
      <c r="H14" s="72" t="s">
        <v>470</v>
      </c>
      <c r="I14" s="75"/>
      <c r="J14" s="76"/>
      <c r="K14" s="76">
        <v>1</v>
      </c>
      <c r="L14" s="76">
        <v>124013300</v>
      </c>
      <c r="M14" s="76"/>
      <c r="N14" s="76"/>
      <c r="O14" s="76"/>
      <c r="P14" s="76"/>
      <c r="Q14" s="76"/>
      <c r="R14" s="76"/>
      <c r="S14" s="76"/>
      <c r="T14" s="77"/>
    </row>
    <row r="15" spans="1:20" s="89" customFormat="1" ht="48" customHeight="1">
      <c r="A15" s="70"/>
      <c r="B15" s="71"/>
      <c r="C15" s="368"/>
      <c r="D15" s="90"/>
      <c r="E15" s="91"/>
      <c r="F15" s="55" t="s">
        <v>352</v>
      </c>
      <c r="G15" s="92" t="s">
        <v>356</v>
      </c>
      <c r="H15" s="72" t="s">
        <v>470</v>
      </c>
      <c r="I15" s="122">
        <v>100</v>
      </c>
      <c r="J15" s="76">
        <v>194873400</v>
      </c>
      <c r="K15" s="123">
        <v>3</v>
      </c>
      <c r="L15" s="75">
        <f>975000000+2500000000+1300000000</f>
        <v>4775000000</v>
      </c>
      <c r="M15" s="76" t="s">
        <v>492</v>
      </c>
      <c r="N15" s="76">
        <v>925000000</v>
      </c>
      <c r="O15" s="76" t="s">
        <v>492</v>
      </c>
      <c r="P15" s="76">
        <v>950000000</v>
      </c>
      <c r="Q15" s="76" t="s">
        <v>581</v>
      </c>
      <c r="R15" s="76">
        <v>975000000</v>
      </c>
      <c r="S15" s="76" t="s">
        <v>581</v>
      </c>
      <c r="T15" s="77">
        <v>1000000000</v>
      </c>
    </row>
    <row r="16" spans="1:20" s="89" customFormat="1" ht="33" customHeight="1">
      <c r="A16" s="70"/>
      <c r="B16" s="71"/>
      <c r="C16" s="368"/>
      <c r="D16" s="90"/>
      <c r="E16" s="91"/>
      <c r="F16" s="55" t="s">
        <v>353</v>
      </c>
      <c r="G16" s="92" t="s">
        <v>357</v>
      </c>
      <c r="H16" s="72" t="s">
        <v>470</v>
      </c>
      <c r="I16" s="75"/>
      <c r="J16" s="76"/>
      <c r="K16" s="76"/>
      <c r="L16" s="76"/>
      <c r="M16" s="76" t="s">
        <v>580</v>
      </c>
      <c r="N16" s="76">
        <v>511506700</v>
      </c>
      <c r="O16" s="76" t="s">
        <v>580</v>
      </c>
      <c r="P16" s="76">
        <v>550000000</v>
      </c>
      <c r="Q16" s="76" t="s">
        <v>581</v>
      </c>
      <c r="R16" s="76">
        <v>600000000</v>
      </c>
      <c r="S16" s="76" t="s">
        <v>581</v>
      </c>
      <c r="T16" s="77">
        <v>650000000</v>
      </c>
    </row>
    <row r="17" spans="1:20" s="89" customFormat="1" ht="33" customHeight="1">
      <c r="A17" s="70"/>
      <c r="B17" s="71"/>
      <c r="C17" s="368"/>
      <c r="D17" s="90"/>
      <c r="E17" s="91"/>
      <c r="F17" s="55" t="s">
        <v>354</v>
      </c>
      <c r="G17" s="92" t="s">
        <v>358</v>
      </c>
      <c r="H17" s="72" t="s">
        <v>470</v>
      </c>
      <c r="I17" s="75"/>
      <c r="J17" s="76"/>
      <c r="K17" s="76" t="s">
        <v>492</v>
      </c>
      <c r="L17" s="76">
        <v>862000000</v>
      </c>
      <c r="M17" s="76"/>
      <c r="N17" s="76"/>
      <c r="O17" s="76"/>
      <c r="P17" s="76"/>
      <c r="Q17" s="76"/>
      <c r="R17" s="76"/>
      <c r="S17" s="76"/>
      <c r="T17" s="77"/>
    </row>
    <row r="18" spans="1:20" s="89" customFormat="1" ht="33" customHeight="1">
      <c r="A18" s="70"/>
      <c r="B18" s="71"/>
      <c r="C18" s="368"/>
      <c r="D18" s="90"/>
      <c r="E18" s="91"/>
      <c r="F18" s="55" t="s">
        <v>355</v>
      </c>
      <c r="G18" s="92" t="s">
        <v>359</v>
      </c>
      <c r="H18" s="72" t="s">
        <v>470</v>
      </c>
      <c r="I18" s="75"/>
      <c r="J18" s="76"/>
      <c r="K18" s="76" t="s">
        <v>492</v>
      </c>
      <c r="L18" s="76">
        <v>862000000</v>
      </c>
      <c r="M18" s="76" t="s">
        <v>492</v>
      </c>
      <c r="N18" s="76">
        <v>1567591600</v>
      </c>
      <c r="O18" s="76" t="s">
        <v>492</v>
      </c>
      <c r="P18" s="76">
        <v>1600000000</v>
      </c>
      <c r="Q18" s="76"/>
      <c r="R18" s="76">
        <v>1625000000</v>
      </c>
      <c r="S18" s="76"/>
      <c r="T18" s="77">
        <v>1650000000</v>
      </c>
    </row>
    <row r="19" spans="1:20" s="89" customFormat="1" ht="42.75">
      <c r="A19" s="70"/>
      <c r="B19" s="71"/>
      <c r="C19" s="368"/>
      <c r="D19" s="90"/>
      <c r="E19" s="91"/>
      <c r="F19" s="55" t="s">
        <v>577</v>
      </c>
      <c r="G19" s="92" t="s">
        <v>578</v>
      </c>
      <c r="H19" s="72"/>
      <c r="I19" s="75"/>
      <c r="J19" s="76"/>
      <c r="K19" s="123"/>
      <c r="L19" s="76"/>
      <c r="M19" s="76" t="s">
        <v>444</v>
      </c>
      <c r="N19" s="76">
        <v>130000000</v>
      </c>
      <c r="O19" s="76" t="s">
        <v>581</v>
      </c>
      <c r="P19" s="76">
        <v>175000000</v>
      </c>
      <c r="Q19" s="76" t="s">
        <v>581</v>
      </c>
      <c r="R19" s="76">
        <v>200000000</v>
      </c>
      <c r="S19" s="76" t="s">
        <v>581</v>
      </c>
      <c r="T19" s="77">
        <v>250000000</v>
      </c>
    </row>
    <row r="20" spans="1:20" s="89" customFormat="1" ht="33" customHeight="1">
      <c r="A20" s="70"/>
      <c r="B20" s="71"/>
      <c r="C20" s="368"/>
      <c r="D20" s="90"/>
      <c r="E20" s="91"/>
      <c r="F20" s="55" t="s">
        <v>378</v>
      </c>
      <c r="G20" s="92" t="s">
        <v>579</v>
      </c>
      <c r="H20" s="72"/>
      <c r="I20" s="75"/>
      <c r="J20" s="76"/>
      <c r="K20" s="123"/>
      <c r="L20" s="76"/>
      <c r="M20" s="76" t="s">
        <v>492</v>
      </c>
      <c r="N20" s="76">
        <v>663946000</v>
      </c>
      <c r="O20" s="76" t="s">
        <v>492</v>
      </c>
      <c r="P20" s="76">
        <v>670000000</v>
      </c>
      <c r="Q20" s="76" t="s">
        <v>581</v>
      </c>
      <c r="R20" s="76">
        <v>700000000</v>
      </c>
      <c r="S20" s="76" t="s">
        <v>581</v>
      </c>
      <c r="T20" s="77">
        <v>735000000</v>
      </c>
    </row>
    <row r="21" spans="1:20" s="89" customFormat="1" ht="33" customHeight="1">
      <c r="A21" s="70"/>
      <c r="B21" s="71"/>
      <c r="C21" s="368"/>
      <c r="D21" s="90"/>
      <c r="E21" s="91"/>
      <c r="F21" s="55" t="s">
        <v>582</v>
      </c>
      <c r="G21" s="92" t="s">
        <v>583</v>
      </c>
      <c r="H21" s="72"/>
      <c r="I21" s="75"/>
      <c r="J21" s="76"/>
      <c r="K21" s="123"/>
      <c r="L21" s="76"/>
      <c r="M21" s="76" t="s">
        <v>492</v>
      </c>
      <c r="N21" s="76">
        <v>210463000</v>
      </c>
      <c r="O21" s="76" t="s">
        <v>492</v>
      </c>
      <c r="P21" s="76">
        <v>230000000</v>
      </c>
      <c r="Q21" s="76" t="s">
        <v>581</v>
      </c>
      <c r="R21" s="76">
        <v>250000000</v>
      </c>
      <c r="S21" s="76" t="s">
        <v>581</v>
      </c>
      <c r="T21" s="77">
        <v>275000000</v>
      </c>
    </row>
    <row r="22" spans="1:20" s="89" customFormat="1" ht="33" customHeight="1">
      <c r="A22" s="70"/>
      <c r="B22" s="71"/>
      <c r="C22" s="368"/>
      <c r="D22" s="90"/>
      <c r="E22" s="91"/>
      <c r="F22" s="55" t="s">
        <v>596</v>
      </c>
      <c r="G22" s="92" t="s">
        <v>597</v>
      </c>
      <c r="H22" s="72"/>
      <c r="I22" s="75"/>
      <c r="J22" s="76"/>
      <c r="K22" s="76" t="s">
        <v>598</v>
      </c>
      <c r="L22" s="76">
        <v>10148563300</v>
      </c>
      <c r="M22" s="76"/>
      <c r="N22" s="76">
        <v>3500000000</v>
      </c>
      <c r="O22" s="76"/>
      <c r="P22" s="76">
        <v>3745000000</v>
      </c>
      <c r="Q22" s="76" t="s">
        <v>581</v>
      </c>
      <c r="R22" s="76">
        <v>3950000000</v>
      </c>
      <c r="S22" s="76" t="s">
        <v>581</v>
      </c>
      <c r="T22" s="77">
        <v>4000000000</v>
      </c>
    </row>
    <row r="23" spans="1:20" s="89" customFormat="1" ht="33" customHeight="1">
      <c r="A23" s="70"/>
      <c r="B23" s="71"/>
      <c r="C23" s="368"/>
      <c r="D23" s="90" t="s">
        <v>14</v>
      </c>
      <c r="E23" s="91" t="s">
        <v>360</v>
      </c>
      <c r="F23" s="54" t="s">
        <v>144</v>
      </c>
      <c r="G23" s="92"/>
      <c r="H23" s="58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s="89" customFormat="1" ht="45" customHeight="1">
      <c r="A24" s="70"/>
      <c r="B24" s="71"/>
      <c r="C24" s="368"/>
      <c r="D24" s="90" t="s">
        <v>14</v>
      </c>
      <c r="E24" s="91" t="s">
        <v>361</v>
      </c>
      <c r="F24" s="55" t="s">
        <v>368</v>
      </c>
      <c r="G24" s="92" t="s">
        <v>379</v>
      </c>
      <c r="H24" s="58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</row>
    <row r="25" spans="1:20" s="89" customFormat="1" ht="42.75" customHeight="1">
      <c r="A25" s="70"/>
      <c r="B25" s="71"/>
      <c r="C25" s="368"/>
      <c r="D25" s="90" t="s">
        <v>14</v>
      </c>
      <c r="E25" s="91" t="s">
        <v>363</v>
      </c>
      <c r="F25" s="55" t="s">
        <v>369</v>
      </c>
      <c r="G25" s="92" t="s">
        <v>343</v>
      </c>
      <c r="H25" s="58" t="s">
        <v>502</v>
      </c>
      <c r="I25" s="76"/>
      <c r="J25" s="76"/>
      <c r="K25" s="76"/>
      <c r="L25" s="76"/>
      <c r="M25" s="76" t="s">
        <v>664</v>
      </c>
      <c r="N25" s="76">
        <v>2600000000</v>
      </c>
      <c r="O25" s="76" t="s">
        <v>664</v>
      </c>
      <c r="P25" s="76">
        <v>2782000000</v>
      </c>
      <c r="Q25" s="76" t="s">
        <v>581</v>
      </c>
      <c r="R25" s="76">
        <v>3000000000</v>
      </c>
      <c r="S25" s="76" t="s">
        <v>581</v>
      </c>
      <c r="T25" s="77">
        <v>3250000000</v>
      </c>
    </row>
    <row r="26" spans="1:20" s="89" customFormat="1" ht="59.25" customHeight="1">
      <c r="A26" s="70"/>
      <c r="B26" s="71"/>
      <c r="C26" s="368"/>
      <c r="D26" s="90"/>
      <c r="E26" s="91"/>
      <c r="F26" s="55" t="s">
        <v>367</v>
      </c>
      <c r="G26" s="92" t="s">
        <v>345</v>
      </c>
      <c r="H26" s="58"/>
      <c r="I26" s="76" t="s">
        <v>471</v>
      </c>
      <c r="J26" s="76">
        <f>3183613900+2527800000</f>
        <v>5711413900</v>
      </c>
      <c r="K26" s="76" t="s">
        <v>646</v>
      </c>
      <c r="L26" s="76">
        <v>7055000000</v>
      </c>
      <c r="M26" s="76" t="s">
        <v>632</v>
      </c>
      <c r="N26" s="76">
        <v>17239528000</v>
      </c>
      <c r="O26" s="76" t="s">
        <v>632</v>
      </c>
      <c r="P26" s="76">
        <v>18468914760</v>
      </c>
      <c r="Q26" s="76" t="s">
        <v>581</v>
      </c>
      <c r="R26" s="76">
        <v>20000000000</v>
      </c>
      <c r="S26" s="76" t="s">
        <v>581</v>
      </c>
      <c r="T26" s="77">
        <v>22500000000</v>
      </c>
    </row>
    <row r="27" spans="1:20" s="89" customFormat="1" ht="51" customHeight="1">
      <c r="A27" s="70"/>
      <c r="B27" s="71"/>
      <c r="C27" s="368"/>
      <c r="D27" s="90"/>
      <c r="E27" s="91"/>
      <c r="F27" s="55" t="s">
        <v>370</v>
      </c>
      <c r="G27" s="92" t="s">
        <v>347</v>
      </c>
      <c r="H27" s="58"/>
      <c r="I27" s="76"/>
      <c r="J27" s="76"/>
      <c r="K27" s="76" t="s">
        <v>478</v>
      </c>
      <c r="L27" s="76">
        <v>400000000</v>
      </c>
      <c r="M27" s="76" t="s">
        <v>662</v>
      </c>
      <c r="N27" s="76">
        <v>3700000000</v>
      </c>
      <c r="O27" s="76" t="s">
        <v>662</v>
      </c>
      <c r="P27" s="76">
        <v>3959000000</v>
      </c>
      <c r="Q27" s="76" t="s">
        <v>581</v>
      </c>
      <c r="R27" s="76">
        <v>4000000000</v>
      </c>
      <c r="S27" s="76" t="s">
        <v>581</v>
      </c>
      <c r="T27" s="77">
        <v>4200000000</v>
      </c>
    </row>
    <row r="28" spans="1:20" s="89" customFormat="1" ht="57">
      <c r="A28" s="70"/>
      <c r="B28" s="71"/>
      <c r="C28" s="368"/>
      <c r="D28" s="90"/>
      <c r="E28" s="91"/>
      <c r="F28" s="55" t="s">
        <v>651</v>
      </c>
      <c r="G28" s="92" t="s">
        <v>652</v>
      </c>
      <c r="H28" s="58"/>
      <c r="I28" s="76"/>
      <c r="J28" s="76"/>
      <c r="K28" s="76" t="s">
        <v>598</v>
      </c>
      <c r="L28" s="76">
        <v>24356234000</v>
      </c>
      <c r="M28" s="76" t="s">
        <v>653</v>
      </c>
      <c r="N28" s="76">
        <v>10984600000</v>
      </c>
      <c r="O28" s="76" t="s">
        <v>653</v>
      </c>
      <c r="P28" s="76">
        <v>11770000000</v>
      </c>
      <c r="Q28" s="76" t="s">
        <v>581</v>
      </c>
      <c r="R28" s="76">
        <v>12000000000</v>
      </c>
      <c r="S28" s="76" t="s">
        <v>581</v>
      </c>
      <c r="T28" s="77">
        <v>12500000000</v>
      </c>
    </row>
    <row r="29" spans="1:20" s="89" customFormat="1" ht="51" customHeight="1">
      <c r="A29" s="70"/>
      <c r="B29" s="71"/>
      <c r="C29" s="368"/>
      <c r="D29" s="90"/>
      <c r="E29" s="91"/>
      <c r="F29" s="55" t="s">
        <v>371</v>
      </c>
      <c r="G29" s="92" t="s">
        <v>380</v>
      </c>
      <c r="H29" s="58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</row>
    <row r="30" spans="1:20" s="89" customFormat="1" ht="51" customHeight="1">
      <c r="A30" s="70"/>
      <c r="B30" s="71"/>
      <c r="C30" s="368"/>
      <c r="D30" s="90"/>
      <c r="E30" s="91"/>
      <c r="F30" s="55" t="s">
        <v>372</v>
      </c>
      <c r="G30" s="92" t="s">
        <v>381</v>
      </c>
      <c r="H30" s="58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</row>
    <row r="31" spans="1:20" s="89" customFormat="1" ht="60.75" customHeight="1">
      <c r="A31" s="70"/>
      <c r="B31" s="71"/>
      <c r="C31" s="368"/>
      <c r="D31" s="90"/>
      <c r="E31" s="91"/>
      <c r="F31" s="55" t="s">
        <v>373</v>
      </c>
      <c r="G31" s="92" t="s">
        <v>382</v>
      </c>
      <c r="H31" s="76" t="s">
        <v>492</v>
      </c>
      <c r="I31" s="76" t="s">
        <v>660</v>
      </c>
      <c r="J31" s="76">
        <v>565000000</v>
      </c>
      <c r="K31" s="76" t="s">
        <v>668</v>
      </c>
      <c r="L31" s="76">
        <v>13800000000</v>
      </c>
      <c r="M31" s="76" t="s">
        <v>667</v>
      </c>
      <c r="N31" s="76">
        <v>7679447000</v>
      </c>
      <c r="O31" s="76" t="s">
        <v>667</v>
      </c>
      <c r="P31" s="76">
        <v>8346000000</v>
      </c>
      <c r="Q31" s="76" t="s">
        <v>581</v>
      </c>
      <c r="R31" s="76">
        <v>8500000000</v>
      </c>
      <c r="S31" s="76" t="s">
        <v>581</v>
      </c>
      <c r="T31" s="77">
        <v>8700000000</v>
      </c>
    </row>
    <row r="32" spans="1:20" s="89" customFormat="1" ht="51" customHeight="1">
      <c r="A32" s="70"/>
      <c r="B32" s="71"/>
      <c r="C32" s="368"/>
      <c r="D32" s="90"/>
      <c r="E32" s="91"/>
      <c r="F32" s="55" t="s">
        <v>374</v>
      </c>
      <c r="G32" s="92" t="s">
        <v>383</v>
      </c>
      <c r="H32" s="58"/>
      <c r="I32" s="76" t="s">
        <v>472</v>
      </c>
      <c r="J32" s="76">
        <v>100000000</v>
      </c>
      <c r="K32" s="76"/>
      <c r="L32" s="76"/>
      <c r="M32" s="76"/>
      <c r="N32" s="76"/>
      <c r="O32" s="76"/>
      <c r="P32" s="76"/>
      <c r="Q32" s="76"/>
      <c r="R32" s="76"/>
      <c r="S32" s="76"/>
      <c r="T32" s="77"/>
    </row>
    <row r="33" spans="1:20" s="89" customFormat="1" ht="51" customHeight="1">
      <c r="A33" s="70"/>
      <c r="B33" s="71"/>
      <c r="C33" s="368"/>
      <c r="D33" s="90"/>
      <c r="E33" s="91"/>
      <c r="F33" s="55" t="s">
        <v>375</v>
      </c>
      <c r="G33" s="92" t="s">
        <v>384</v>
      </c>
      <c r="H33" s="58"/>
      <c r="I33" s="76" t="s">
        <v>492</v>
      </c>
      <c r="J33" s="76">
        <v>800000000</v>
      </c>
      <c r="K33" s="76" t="s">
        <v>472</v>
      </c>
      <c r="L33" s="76">
        <v>200000000</v>
      </c>
      <c r="M33" s="76" t="s">
        <v>658</v>
      </c>
      <c r="N33" s="76">
        <v>2986000000</v>
      </c>
      <c r="O33" s="76" t="s">
        <v>658</v>
      </c>
      <c r="P33" s="76">
        <v>3210000000</v>
      </c>
      <c r="Q33" s="76" t="s">
        <v>581</v>
      </c>
      <c r="R33" s="76">
        <v>3500000000</v>
      </c>
      <c r="S33" s="76" t="s">
        <v>581</v>
      </c>
      <c r="T33" s="77">
        <v>3750000000</v>
      </c>
    </row>
    <row r="34" spans="1:20" s="89" customFormat="1" ht="51" customHeight="1">
      <c r="A34" s="70"/>
      <c r="B34" s="71"/>
      <c r="C34" s="368"/>
      <c r="D34" s="90"/>
      <c r="E34" s="91"/>
      <c r="F34" s="55" t="s">
        <v>376</v>
      </c>
      <c r="G34" s="92" t="s">
        <v>385</v>
      </c>
      <c r="H34" s="76" t="s">
        <v>472</v>
      </c>
      <c r="I34" s="76"/>
      <c r="J34" s="76"/>
      <c r="K34" s="76"/>
      <c r="L34" s="76"/>
      <c r="M34" s="76" t="s">
        <v>646</v>
      </c>
      <c r="N34" s="76">
        <v>2882397500</v>
      </c>
      <c r="O34" s="76" t="s">
        <v>646</v>
      </c>
      <c r="P34" s="76">
        <v>3210000000</v>
      </c>
      <c r="Q34" s="76" t="s">
        <v>581</v>
      </c>
      <c r="R34" s="76">
        <v>3500000000</v>
      </c>
      <c r="S34" s="76" t="s">
        <v>581</v>
      </c>
      <c r="T34" s="77">
        <v>3750000000</v>
      </c>
    </row>
    <row r="35" spans="1:20" s="89" customFormat="1" ht="51" customHeight="1">
      <c r="A35" s="70"/>
      <c r="B35" s="71"/>
      <c r="C35" s="368"/>
      <c r="D35" s="90"/>
      <c r="E35" s="91"/>
      <c r="F35" s="55" t="s">
        <v>377</v>
      </c>
      <c r="G35" s="92" t="s">
        <v>386</v>
      </c>
      <c r="H35" s="58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</row>
    <row r="36" spans="1:20" s="89" customFormat="1" ht="51" customHeight="1">
      <c r="A36" s="70"/>
      <c r="B36" s="71"/>
      <c r="C36" s="368"/>
      <c r="D36" s="90"/>
      <c r="E36" s="91"/>
      <c r="F36" s="55" t="s">
        <v>378</v>
      </c>
      <c r="G36" s="92" t="s">
        <v>387</v>
      </c>
      <c r="H36" s="58"/>
      <c r="I36" s="76" t="s">
        <v>473</v>
      </c>
      <c r="J36" s="76">
        <f>99500000*11</f>
        <v>1094500000</v>
      </c>
      <c r="K36" s="76" t="s">
        <v>649</v>
      </c>
      <c r="L36" s="76">
        <v>1955315000</v>
      </c>
      <c r="M36" s="76" t="s">
        <v>663</v>
      </c>
      <c r="N36" s="76">
        <v>4195040000</v>
      </c>
      <c r="O36" s="76" t="s">
        <v>663</v>
      </c>
      <c r="P36" s="76">
        <v>4617050000</v>
      </c>
      <c r="Q36" s="76" t="s">
        <v>581</v>
      </c>
      <c r="R36" s="76">
        <v>4750000000</v>
      </c>
      <c r="S36" s="76" t="s">
        <v>581</v>
      </c>
      <c r="T36" s="77">
        <v>5000000000</v>
      </c>
    </row>
    <row r="37" spans="1:20" s="89" customFormat="1" ht="33" customHeight="1">
      <c r="A37" s="70"/>
      <c r="B37" s="71"/>
      <c r="C37" s="368"/>
      <c r="D37" s="90"/>
      <c r="E37" s="91"/>
      <c r="F37" s="55" t="s">
        <v>388</v>
      </c>
      <c r="G37" s="92" t="s">
        <v>389</v>
      </c>
      <c r="H37" s="58"/>
      <c r="I37" s="76" t="s">
        <v>450</v>
      </c>
      <c r="J37" s="76">
        <v>2980000000</v>
      </c>
      <c r="K37" s="76" t="s">
        <v>598</v>
      </c>
      <c r="L37" s="76">
        <v>5999950000</v>
      </c>
      <c r="M37" s="76" t="s">
        <v>621</v>
      </c>
      <c r="N37" s="76">
        <v>2975360000</v>
      </c>
      <c r="O37" s="76" t="s">
        <v>621</v>
      </c>
      <c r="P37" s="76">
        <v>3210000000</v>
      </c>
      <c r="Q37" s="76" t="s">
        <v>581</v>
      </c>
      <c r="R37" s="76">
        <v>3250000000</v>
      </c>
      <c r="S37" s="76" t="s">
        <v>581</v>
      </c>
      <c r="T37" s="77">
        <v>3500000000</v>
      </c>
    </row>
    <row r="38" spans="1:20" s="89" customFormat="1" ht="47.25" customHeight="1">
      <c r="A38" s="70"/>
      <c r="B38" s="71"/>
      <c r="C38" s="368"/>
      <c r="D38" s="90"/>
      <c r="E38" s="91"/>
      <c r="F38" s="55" t="s">
        <v>390</v>
      </c>
      <c r="G38" s="92" t="s">
        <v>391</v>
      </c>
      <c r="H38" s="58" t="s">
        <v>581</v>
      </c>
      <c r="I38" s="76" t="s">
        <v>649</v>
      </c>
      <c r="J38" s="76">
        <v>3340065800</v>
      </c>
      <c r="K38" s="76" t="s">
        <v>632</v>
      </c>
      <c r="L38" s="76">
        <v>6511630300</v>
      </c>
      <c r="M38" s="76" t="s">
        <v>648</v>
      </c>
      <c r="N38" s="76">
        <v>17000000000</v>
      </c>
      <c r="O38" s="76" t="s">
        <v>648</v>
      </c>
      <c r="P38" s="76">
        <v>18190000000</v>
      </c>
      <c r="Q38" s="76" t="s">
        <v>581</v>
      </c>
      <c r="R38" s="76">
        <v>18500000000</v>
      </c>
      <c r="S38" s="76" t="s">
        <v>581</v>
      </c>
      <c r="T38" s="77">
        <v>19000000000</v>
      </c>
    </row>
    <row r="39" spans="1:20" s="89" customFormat="1" ht="42" customHeight="1">
      <c r="A39" s="70"/>
      <c r="B39" s="71"/>
      <c r="C39" s="368"/>
      <c r="D39" s="90"/>
      <c r="E39" s="91"/>
      <c r="F39" s="55" t="s">
        <v>393</v>
      </c>
      <c r="G39" s="92" t="s">
        <v>392</v>
      </c>
      <c r="H39" s="58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</row>
    <row r="40" spans="1:20" s="89" customFormat="1" ht="43.5" customHeight="1">
      <c r="A40" s="70"/>
      <c r="B40" s="71"/>
      <c r="C40" s="368"/>
      <c r="D40" s="90"/>
      <c r="E40" s="91"/>
      <c r="F40" s="55" t="s">
        <v>394</v>
      </c>
      <c r="G40" s="92" t="s">
        <v>403</v>
      </c>
      <c r="H40" s="58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</row>
    <row r="41" spans="1:20" s="89" customFormat="1" ht="49.5" customHeight="1">
      <c r="A41" s="70"/>
      <c r="B41" s="71"/>
      <c r="C41" s="368"/>
      <c r="D41" s="90"/>
      <c r="E41" s="91"/>
      <c r="F41" s="55" t="s">
        <v>395</v>
      </c>
      <c r="G41" s="92" t="s">
        <v>404</v>
      </c>
      <c r="H41" s="58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</row>
    <row r="42" spans="1:20" s="89" customFormat="1" ht="58.5" customHeight="1">
      <c r="A42" s="70"/>
      <c r="B42" s="71"/>
      <c r="C42" s="368"/>
      <c r="D42" s="90"/>
      <c r="E42" s="91"/>
      <c r="F42" s="55" t="s">
        <v>396</v>
      </c>
      <c r="G42" s="92" t="s">
        <v>405</v>
      </c>
      <c r="H42" s="58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</row>
    <row r="43" spans="1:20" s="89" customFormat="1" ht="42.75" customHeight="1">
      <c r="A43" s="70"/>
      <c r="B43" s="71"/>
      <c r="C43" s="368"/>
      <c r="D43" s="90"/>
      <c r="E43" s="91"/>
      <c r="F43" s="55" t="s">
        <v>397</v>
      </c>
      <c r="G43" s="92" t="s">
        <v>406</v>
      </c>
      <c r="H43" s="58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</row>
    <row r="44" spans="1:20" s="89" customFormat="1" ht="41.25" customHeight="1">
      <c r="A44" s="70"/>
      <c r="B44" s="71"/>
      <c r="C44" s="368"/>
      <c r="D44" s="90"/>
      <c r="E44" s="91"/>
      <c r="F44" s="55" t="s">
        <v>398</v>
      </c>
      <c r="G44" s="92" t="s">
        <v>407</v>
      </c>
      <c r="H44" s="58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</row>
    <row r="45" spans="1:20" s="89" customFormat="1" ht="57.75" customHeight="1">
      <c r="A45" s="70"/>
      <c r="B45" s="71"/>
      <c r="C45" s="368"/>
      <c r="D45" s="90"/>
      <c r="E45" s="91"/>
      <c r="F45" s="55" t="s">
        <v>400</v>
      </c>
      <c r="G45" s="92" t="s">
        <v>408</v>
      </c>
      <c r="H45" s="58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</row>
    <row r="46" spans="1:20" s="89" customFormat="1" ht="43.5" customHeight="1">
      <c r="A46" s="70"/>
      <c r="B46" s="71"/>
      <c r="C46" s="368"/>
      <c r="D46" s="90"/>
      <c r="E46" s="91"/>
      <c r="F46" s="55" t="s">
        <v>399</v>
      </c>
      <c r="G46" s="92" t="s">
        <v>409</v>
      </c>
      <c r="H46" s="58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</row>
    <row r="47" spans="1:20" s="89" customFormat="1" ht="44.25" customHeight="1">
      <c r="A47" s="70"/>
      <c r="B47" s="71"/>
      <c r="C47" s="368"/>
      <c r="D47" s="90"/>
      <c r="E47" s="91"/>
      <c r="F47" s="55" t="s">
        <v>401</v>
      </c>
      <c r="G47" s="92" t="s">
        <v>410</v>
      </c>
      <c r="H47" s="58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</row>
    <row r="48" spans="1:20" s="89" customFormat="1" ht="43.5" customHeight="1">
      <c r="A48" s="70"/>
      <c r="B48" s="71"/>
      <c r="C48" s="368"/>
      <c r="D48" s="90"/>
      <c r="E48" s="91"/>
      <c r="F48" s="55" t="s">
        <v>402</v>
      </c>
      <c r="G48" s="92" t="s">
        <v>411</v>
      </c>
      <c r="H48" s="58"/>
      <c r="I48" s="76"/>
      <c r="J48" s="76"/>
      <c r="K48" s="76"/>
      <c r="L48" s="76"/>
      <c r="M48" s="76"/>
      <c r="N48" s="76">
        <v>210567500</v>
      </c>
      <c r="O48" s="76"/>
      <c r="P48" s="76">
        <v>350567500</v>
      </c>
      <c r="Q48" s="76"/>
      <c r="R48" s="76">
        <v>375000000</v>
      </c>
      <c r="S48" s="76"/>
      <c r="T48" s="77">
        <v>400000000</v>
      </c>
    </row>
    <row r="49" spans="1:20" s="89" customFormat="1" ht="33" customHeight="1">
      <c r="A49" s="70"/>
      <c r="B49" s="71"/>
      <c r="C49" s="368"/>
      <c r="D49" s="90" t="s">
        <v>14</v>
      </c>
      <c r="E49" s="91" t="s">
        <v>364</v>
      </c>
      <c r="F49" s="55" t="s">
        <v>474</v>
      </c>
      <c r="G49" s="92" t="s">
        <v>412</v>
      </c>
      <c r="H49" s="58"/>
      <c r="I49" s="76" t="s">
        <v>660</v>
      </c>
      <c r="J49" s="78">
        <v>7002400000</v>
      </c>
      <c r="K49" s="76" t="s">
        <v>472</v>
      </c>
      <c r="L49" s="76">
        <v>500000000</v>
      </c>
      <c r="M49" s="76" t="s">
        <v>492</v>
      </c>
      <c r="N49" s="76">
        <v>8034000000</v>
      </c>
      <c r="O49" s="76" t="s">
        <v>492</v>
      </c>
      <c r="P49" s="76">
        <v>8596380000</v>
      </c>
      <c r="Q49" s="76" t="s">
        <v>581</v>
      </c>
      <c r="R49" s="76">
        <v>8750000000</v>
      </c>
      <c r="S49" s="76" t="s">
        <v>581</v>
      </c>
      <c r="T49" s="77">
        <v>9000000000</v>
      </c>
    </row>
    <row r="50" spans="1:20" s="89" customFormat="1" ht="45" customHeight="1">
      <c r="A50" s="70"/>
      <c r="B50" s="71"/>
      <c r="C50" s="368"/>
      <c r="D50" s="90" t="s">
        <v>14</v>
      </c>
      <c r="E50" s="91" t="s">
        <v>365</v>
      </c>
      <c r="F50" s="55" t="s">
        <v>475</v>
      </c>
      <c r="G50" s="92" t="s">
        <v>343</v>
      </c>
      <c r="H50" s="58"/>
      <c r="I50" s="76" t="s">
        <v>478</v>
      </c>
      <c r="J50" s="76">
        <v>871610500</v>
      </c>
      <c r="K50" s="76"/>
      <c r="L50" s="76"/>
      <c r="M50" s="76" t="s">
        <v>661</v>
      </c>
      <c r="N50" s="76">
        <v>1006152500</v>
      </c>
      <c r="O50" s="76" t="s">
        <v>661</v>
      </c>
      <c r="P50" s="76">
        <v>1076583175</v>
      </c>
      <c r="Q50" s="76" t="s">
        <v>581</v>
      </c>
      <c r="R50" s="76">
        <v>1150000000</v>
      </c>
      <c r="S50" s="76" t="s">
        <v>581</v>
      </c>
      <c r="T50" s="77">
        <v>1255000000</v>
      </c>
    </row>
    <row r="51" spans="1:20" s="89" customFormat="1" ht="60.75" customHeight="1">
      <c r="A51" s="70"/>
      <c r="B51" s="71"/>
      <c r="C51" s="368"/>
      <c r="D51" s="90" t="s">
        <v>14</v>
      </c>
      <c r="E51" s="91" t="s">
        <v>366</v>
      </c>
      <c r="F51" s="55" t="s">
        <v>476</v>
      </c>
      <c r="G51" s="92" t="s">
        <v>345</v>
      </c>
      <c r="H51" s="58"/>
      <c r="I51" s="76" t="s">
        <v>472</v>
      </c>
      <c r="J51" s="76">
        <v>564706000</v>
      </c>
      <c r="K51" s="76" t="s">
        <v>471</v>
      </c>
      <c r="L51" s="76">
        <v>10365000000</v>
      </c>
      <c r="M51" s="76" t="s">
        <v>647</v>
      </c>
      <c r="N51" s="76">
        <v>9183740600</v>
      </c>
      <c r="O51" s="76" t="s">
        <v>647</v>
      </c>
      <c r="P51" s="76">
        <v>9826602442</v>
      </c>
      <c r="Q51" s="76" t="s">
        <v>581</v>
      </c>
      <c r="R51" s="76">
        <v>10000000000</v>
      </c>
      <c r="S51" s="76" t="s">
        <v>581</v>
      </c>
      <c r="T51" s="77">
        <v>11500000000</v>
      </c>
    </row>
    <row r="52" spans="1:20" s="89" customFormat="1" ht="33" customHeight="1">
      <c r="A52" s="70"/>
      <c r="B52" s="71"/>
      <c r="C52" s="368"/>
      <c r="D52" s="90"/>
      <c r="E52" s="91"/>
      <c r="F52" s="55" t="s">
        <v>413</v>
      </c>
      <c r="G52" s="92" t="s">
        <v>347</v>
      </c>
      <c r="H52" s="58"/>
      <c r="I52" s="76"/>
      <c r="J52" s="76"/>
      <c r="K52" s="76"/>
      <c r="L52" s="76"/>
      <c r="M52" s="76" t="s">
        <v>661</v>
      </c>
      <c r="N52" s="76">
        <v>995592500</v>
      </c>
      <c r="O52" s="76" t="s">
        <v>661</v>
      </c>
      <c r="P52" s="76">
        <v>1065283975</v>
      </c>
      <c r="Q52" s="76" t="s">
        <v>581</v>
      </c>
      <c r="R52" s="76">
        <v>1250000000</v>
      </c>
      <c r="S52" s="76" t="s">
        <v>581</v>
      </c>
      <c r="T52" s="77">
        <v>1500000000</v>
      </c>
    </row>
    <row r="53" spans="1:20" s="89" customFormat="1" ht="47.25" customHeight="1">
      <c r="A53" s="70"/>
      <c r="B53" s="71"/>
      <c r="C53" s="368"/>
      <c r="D53" s="90"/>
      <c r="E53" s="91"/>
      <c r="F53" s="55" t="s">
        <v>414</v>
      </c>
      <c r="G53" s="92" t="s">
        <v>380</v>
      </c>
      <c r="H53" s="58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</row>
    <row r="54" spans="1:20" s="89" customFormat="1" ht="42.75">
      <c r="A54" s="70"/>
      <c r="B54" s="71"/>
      <c r="C54" s="368"/>
      <c r="D54" s="90"/>
      <c r="E54" s="91"/>
      <c r="F54" s="55" t="s">
        <v>415</v>
      </c>
      <c r="G54" s="92" t="s">
        <v>381</v>
      </c>
      <c r="H54" s="58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</row>
    <row r="55" spans="1:20" s="89" customFormat="1" ht="57.75" customHeight="1">
      <c r="A55" s="70"/>
      <c r="B55" s="71"/>
      <c r="C55" s="368"/>
      <c r="D55" s="90"/>
      <c r="E55" s="91"/>
      <c r="F55" s="55" t="s">
        <v>416</v>
      </c>
      <c r="G55" s="92" t="s">
        <v>417</v>
      </c>
      <c r="H55" s="58"/>
      <c r="I55" s="76" t="s">
        <v>660</v>
      </c>
      <c r="J55" s="76">
        <v>394000000</v>
      </c>
      <c r="K55" s="76" t="s">
        <v>492</v>
      </c>
      <c r="L55" s="76">
        <v>1350000000</v>
      </c>
      <c r="M55" s="76" t="s">
        <v>576</v>
      </c>
      <c r="N55" s="76">
        <v>1693048300</v>
      </c>
      <c r="O55" s="76" t="s">
        <v>576</v>
      </c>
      <c r="P55" s="76">
        <v>1811561681</v>
      </c>
      <c r="Q55" s="76" t="s">
        <v>581</v>
      </c>
      <c r="R55" s="76">
        <v>2000000000</v>
      </c>
      <c r="S55" s="76" t="s">
        <v>581</v>
      </c>
      <c r="T55" s="77">
        <v>2500000000</v>
      </c>
    </row>
    <row r="56" spans="1:20" s="89" customFormat="1" ht="57.75" customHeight="1">
      <c r="A56" s="70"/>
      <c r="B56" s="71"/>
      <c r="C56" s="368"/>
      <c r="D56" s="90"/>
      <c r="E56" s="91"/>
      <c r="F56" s="55" t="s">
        <v>665</v>
      </c>
      <c r="G56" s="92" t="s">
        <v>666</v>
      </c>
      <c r="H56" s="58"/>
      <c r="I56" s="76"/>
      <c r="J56" s="76"/>
      <c r="K56" s="76" t="s">
        <v>478</v>
      </c>
      <c r="L56" s="76">
        <v>812000000</v>
      </c>
      <c r="M56" s="76" t="s">
        <v>661</v>
      </c>
      <c r="N56" s="76">
        <v>2292559300</v>
      </c>
      <c r="O56" s="76" t="s">
        <v>661</v>
      </c>
      <c r="P56" s="76">
        <v>2453038451</v>
      </c>
      <c r="Q56" s="76" t="s">
        <v>581</v>
      </c>
      <c r="R56" s="76">
        <v>2500000000</v>
      </c>
      <c r="S56" s="76" t="s">
        <v>581</v>
      </c>
      <c r="T56" s="77">
        <v>2750000000</v>
      </c>
    </row>
    <row r="57" spans="1:20" s="89" customFormat="1" ht="33" customHeight="1">
      <c r="A57" s="70"/>
      <c r="B57" s="71"/>
      <c r="C57" s="368"/>
      <c r="D57" s="90"/>
      <c r="E57" s="91"/>
      <c r="F57" s="55" t="s">
        <v>374</v>
      </c>
      <c r="G57" s="92" t="s">
        <v>418</v>
      </c>
      <c r="H57" s="58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</row>
    <row r="58" spans="1:20" s="89" customFormat="1" ht="33" customHeight="1">
      <c r="A58" s="70"/>
      <c r="B58" s="71"/>
      <c r="C58" s="368"/>
      <c r="D58" s="90"/>
      <c r="E58" s="91"/>
      <c r="F58" s="55" t="s">
        <v>419</v>
      </c>
      <c r="G58" s="92" t="s">
        <v>384</v>
      </c>
      <c r="H58" s="58"/>
      <c r="I58" s="76" t="s">
        <v>472</v>
      </c>
      <c r="J58" s="76">
        <v>244000000</v>
      </c>
      <c r="K58" s="76" t="s">
        <v>660</v>
      </c>
      <c r="L58" s="76">
        <v>600000000</v>
      </c>
      <c r="M58" s="76" t="s">
        <v>659</v>
      </c>
      <c r="N58" s="76">
        <v>1750000000</v>
      </c>
      <c r="O58" s="76" t="s">
        <v>659</v>
      </c>
      <c r="P58" s="76">
        <v>1870000000</v>
      </c>
      <c r="Q58" s="76" t="s">
        <v>581</v>
      </c>
      <c r="R58" s="76">
        <v>1950000000</v>
      </c>
      <c r="S58" s="76" t="s">
        <v>581</v>
      </c>
      <c r="T58" s="77">
        <v>2000000000</v>
      </c>
    </row>
    <row r="59" spans="1:20" s="89" customFormat="1" ht="43.5" customHeight="1">
      <c r="A59" s="70"/>
      <c r="B59" s="71"/>
      <c r="C59" s="368"/>
      <c r="D59" s="90"/>
      <c r="E59" s="91"/>
      <c r="F59" s="55" t="s">
        <v>420</v>
      </c>
      <c r="G59" s="92" t="s">
        <v>385</v>
      </c>
      <c r="H59" s="58"/>
      <c r="I59" s="76"/>
      <c r="J59" s="76"/>
      <c r="K59" s="76"/>
      <c r="L59" s="76"/>
      <c r="M59" s="76" t="s">
        <v>478</v>
      </c>
      <c r="N59" s="76">
        <v>682473300</v>
      </c>
      <c r="O59" s="76" t="s">
        <v>478</v>
      </c>
      <c r="P59" s="76">
        <v>730246431</v>
      </c>
      <c r="Q59" s="76" t="s">
        <v>581</v>
      </c>
      <c r="R59" s="76">
        <v>750000000</v>
      </c>
      <c r="S59" s="76" t="s">
        <v>581</v>
      </c>
      <c r="T59" s="77">
        <v>800000000</v>
      </c>
    </row>
    <row r="60" spans="1:20" s="89" customFormat="1" ht="42.75" customHeight="1">
      <c r="A60" s="70"/>
      <c r="B60" s="71"/>
      <c r="C60" s="368"/>
      <c r="D60" s="90"/>
      <c r="E60" s="91"/>
      <c r="F60" s="55" t="s">
        <v>377</v>
      </c>
      <c r="G60" s="92" t="s">
        <v>386</v>
      </c>
      <c r="H60" s="58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</row>
    <row r="61" spans="1:20" s="89" customFormat="1" ht="33" customHeight="1">
      <c r="A61" s="70"/>
      <c r="B61" s="71"/>
      <c r="C61" s="368"/>
      <c r="D61" s="90"/>
      <c r="E61" s="91"/>
      <c r="F61" s="55" t="s">
        <v>378</v>
      </c>
      <c r="G61" s="92" t="s">
        <v>387</v>
      </c>
      <c r="H61" s="58"/>
      <c r="I61" s="76" t="s">
        <v>477</v>
      </c>
      <c r="J61" s="76">
        <f>85000000*6</f>
        <v>510000000</v>
      </c>
      <c r="K61" s="76" t="s">
        <v>492</v>
      </c>
      <c r="L61" s="76">
        <v>734746200</v>
      </c>
      <c r="M61" s="76" t="s">
        <v>478</v>
      </c>
      <c r="N61" s="76">
        <v>350567500</v>
      </c>
      <c r="O61" s="76" t="s">
        <v>478</v>
      </c>
      <c r="P61" s="76">
        <v>375107225</v>
      </c>
      <c r="Q61" s="76" t="s">
        <v>581</v>
      </c>
      <c r="R61" s="76">
        <v>400000000</v>
      </c>
      <c r="S61" s="76" t="s">
        <v>581</v>
      </c>
      <c r="T61" s="77">
        <v>425000000</v>
      </c>
    </row>
    <row r="62" spans="1:20" s="89" customFormat="1" ht="33" customHeight="1">
      <c r="A62" s="70"/>
      <c r="B62" s="71"/>
      <c r="C62" s="368"/>
      <c r="D62" s="90"/>
      <c r="E62" s="91"/>
      <c r="F62" s="55" t="s">
        <v>421</v>
      </c>
      <c r="G62" s="92" t="s">
        <v>422</v>
      </c>
      <c r="H62" s="58" t="s">
        <v>581</v>
      </c>
      <c r="I62" s="76" t="s">
        <v>450</v>
      </c>
      <c r="J62" s="76">
        <v>1449500000</v>
      </c>
      <c r="K62" s="76" t="s">
        <v>598</v>
      </c>
      <c r="L62" s="76">
        <v>1500000000</v>
      </c>
      <c r="M62" s="76" t="s">
        <v>621</v>
      </c>
      <c r="N62" s="76">
        <v>2340000000</v>
      </c>
      <c r="O62" s="76" t="s">
        <v>621</v>
      </c>
      <c r="P62" s="76">
        <v>2503800000</v>
      </c>
      <c r="Q62" s="76" t="s">
        <v>581</v>
      </c>
      <c r="R62" s="76">
        <v>2755000000</v>
      </c>
      <c r="S62" s="76" t="s">
        <v>581</v>
      </c>
      <c r="T62" s="77">
        <v>3000000000</v>
      </c>
    </row>
    <row r="63" spans="1:20" s="89" customFormat="1" ht="42.75">
      <c r="A63" s="70"/>
      <c r="B63" s="71"/>
      <c r="C63" s="368"/>
      <c r="D63" s="90"/>
      <c r="E63" s="91"/>
      <c r="F63" s="55" t="s">
        <v>423</v>
      </c>
      <c r="G63" s="92" t="s">
        <v>391</v>
      </c>
      <c r="H63" s="58" t="s">
        <v>581</v>
      </c>
      <c r="I63" s="76" t="s">
        <v>478</v>
      </c>
      <c r="J63" s="76">
        <v>400000000</v>
      </c>
      <c r="K63" s="76" t="s">
        <v>650</v>
      </c>
      <c r="L63" s="76">
        <v>3555000000</v>
      </c>
      <c r="M63" s="76" t="s">
        <v>576</v>
      </c>
      <c r="N63" s="76">
        <v>2339999900</v>
      </c>
      <c r="O63" s="76" t="s">
        <v>576</v>
      </c>
      <c r="P63" s="76">
        <v>2503799893</v>
      </c>
      <c r="Q63" s="76" t="s">
        <v>581</v>
      </c>
      <c r="R63" s="76">
        <v>2655500000</v>
      </c>
      <c r="S63" s="76" t="s">
        <v>581</v>
      </c>
      <c r="T63" s="77">
        <v>3000000000</v>
      </c>
    </row>
    <row r="64" spans="1:20" s="89" customFormat="1" ht="53.25" customHeight="1">
      <c r="A64" s="70"/>
      <c r="B64" s="71"/>
      <c r="C64" s="368"/>
      <c r="D64" s="90"/>
      <c r="E64" s="91"/>
      <c r="F64" s="55" t="s">
        <v>424</v>
      </c>
      <c r="G64" s="92" t="s">
        <v>392</v>
      </c>
      <c r="H64" s="58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</row>
    <row r="65" spans="1:20" s="89" customFormat="1" ht="42.75">
      <c r="A65" s="70"/>
      <c r="B65" s="71"/>
      <c r="C65" s="368"/>
      <c r="D65" s="90"/>
      <c r="E65" s="91"/>
      <c r="F65" s="55" t="s">
        <v>425</v>
      </c>
      <c r="G65" s="92" t="s">
        <v>403</v>
      </c>
      <c r="H65" s="58"/>
      <c r="I65" s="76"/>
      <c r="J65" s="76"/>
      <c r="K65" s="76" t="s">
        <v>472</v>
      </c>
      <c r="L65" s="76">
        <v>200000000</v>
      </c>
      <c r="M65" s="76"/>
      <c r="N65" s="76"/>
      <c r="O65" s="76"/>
      <c r="P65" s="76"/>
      <c r="Q65" s="76"/>
      <c r="R65" s="76"/>
      <c r="S65" s="76"/>
      <c r="T65" s="77"/>
    </row>
    <row r="66" spans="1:20" s="89" customFormat="1" ht="47.25" customHeight="1">
      <c r="A66" s="70"/>
      <c r="B66" s="71"/>
      <c r="C66" s="368"/>
      <c r="D66" s="90"/>
      <c r="E66" s="91"/>
      <c r="F66" s="55" t="s">
        <v>426</v>
      </c>
      <c r="G66" s="92" t="s">
        <v>404</v>
      </c>
      <c r="H66" s="58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</row>
    <row r="67" spans="1:20" s="89" customFormat="1" ht="63.75" customHeight="1">
      <c r="A67" s="70"/>
      <c r="B67" s="71"/>
      <c r="C67" s="368"/>
      <c r="D67" s="90"/>
      <c r="E67" s="91"/>
      <c r="F67" s="55" t="s">
        <v>427</v>
      </c>
      <c r="G67" s="92" t="s">
        <v>405</v>
      </c>
      <c r="H67" s="76" t="s">
        <v>478</v>
      </c>
      <c r="I67" s="76" t="s">
        <v>472</v>
      </c>
      <c r="J67" s="76">
        <v>258000000</v>
      </c>
      <c r="K67" s="76" t="s">
        <v>472</v>
      </c>
      <c r="L67" s="76">
        <v>200000000</v>
      </c>
      <c r="M67" s="76" t="s">
        <v>478</v>
      </c>
      <c r="N67" s="76">
        <v>459854900</v>
      </c>
      <c r="O67" s="76" t="s">
        <v>478</v>
      </c>
      <c r="P67" s="76">
        <v>494125893</v>
      </c>
      <c r="Q67" s="76" t="s">
        <v>581</v>
      </c>
      <c r="R67" s="76">
        <v>500000000</v>
      </c>
      <c r="S67" s="76" t="s">
        <v>581</v>
      </c>
      <c r="T67" s="77">
        <v>700000000</v>
      </c>
    </row>
    <row r="68" spans="1:20" s="89" customFormat="1" ht="46.5" customHeight="1">
      <c r="A68" s="70"/>
      <c r="B68" s="71"/>
      <c r="C68" s="368"/>
      <c r="D68" s="90"/>
      <c r="E68" s="91"/>
      <c r="F68" s="55" t="s">
        <v>397</v>
      </c>
      <c r="G68" s="92" t="s">
        <v>406</v>
      </c>
      <c r="H68" s="58"/>
      <c r="I68" s="76"/>
      <c r="J68" s="76"/>
      <c r="K68" s="76" t="s">
        <v>472</v>
      </c>
      <c r="L68" s="76">
        <v>192500000</v>
      </c>
      <c r="M68" s="76"/>
      <c r="N68" s="76"/>
      <c r="O68" s="76"/>
      <c r="P68" s="76"/>
      <c r="Q68" s="76"/>
      <c r="R68" s="76"/>
      <c r="S68" s="76"/>
      <c r="T68" s="77"/>
    </row>
    <row r="69" spans="1:20" s="89" customFormat="1" ht="50.25" customHeight="1">
      <c r="A69" s="70"/>
      <c r="B69" s="71"/>
      <c r="C69" s="368"/>
      <c r="D69" s="90"/>
      <c r="E69" s="91"/>
      <c r="F69" s="55" t="s">
        <v>398</v>
      </c>
      <c r="G69" s="92" t="s">
        <v>407</v>
      </c>
      <c r="H69" s="58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7"/>
    </row>
    <row r="70" spans="1:20" s="89" customFormat="1" ht="64.5" customHeight="1">
      <c r="A70" s="70"/>
      <c r="B70" s="71"/>
      <c r="C70" s="368"/>
      <c r="D70" s="90"/>
      <c r="E70" s="91"/>
      <c r="F70" s="55" t="s">
        <v>428</v>
      </c>
      <c r="G70" s="92" t="s">
        <v>408</v>
      </c>
      <c r="H70" s="58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7"/>
    </row>
    <row r="71" spans="1:20" s="89" customFormat="1" ht="43.5" customHeight="1">
      <c r="A71" s="70"/>
      <c r="B71" s="71"/>
      <c r="C71" s="368"/>
      <c r="D71" s="90"/>
      <c r="E71" s="91"/>
      <c r="F71" s="55" t="s">
        <v>429</v>
      </c>
      <c r="G71" s="92" t="s">
        <v>409</v>
      </c>
      <c r="H71" s="58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7"/>
    </row>
    <row r="72" spans="1:20" s="89" customFormat="1" ht="45" customHeight="1">
      <c r="A72" s="70"/>
      <c r="B72" s="71"/>
      <c r="C72" s="368"/>
      <c r="D72" s="90"/>
      <c r="E72" s="91"/>
      <c r="F72" s="55" t="s">
        <v>430</v>
      </c>
      <c r="G72" s="92" t="s">
        <v>410</v>
      </c>
      <c r="H72" s="58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</row>
    <row r="73" spans="1:20" s="89" customFormat="1" ht="46.5" customHeight="1">
      <c r="A73" s="70"/>
      <c r="B73" s="71"/>
      <c r="C73" s="368"/>
      <c r="D73" s="90"/>
      <c r="E73" s="91"/>
      <c r="F73" s="55" t="s">
        <v>402</v>
      </c>
      <c r="G73" s="92" t="s">
        <v>411</v>
      </c>
      <c r="H73" s="58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</row>
    <row r="74" spans="1:20" s="89" customFormat="1" ht="46.5" customHeight="1">
      <c r="A74" s="70"/>
      <c r="B74" s="71"/>
      <c r="C74" s="408"/>
      <c r="D74" s="90"/>
      <c r="E74" s="91"/>
      <c r="F74" s="55" t="s">
        <v>680</v>
      </c>
      <c r="G74" s="92" t="s">
        <v>235</v>
      </c>
      <c r="H74" s="58"/>
      <c r="I74" s="76"/>
      <c r="J74" s="76"/>
      <c r="K74" s="76"/>
      <c r="L74" s="76"/>
      <c r="M74" s="76" t="s">
        <v>661</v>
      </c>
      <c r="N74" s="76">
        <v>2339986800</v>
      </c>
      <c r="O74" s="76" t="s">
        <v>661</v>
      </c>
      <c r="P74" s="76">
        <v>2503800000</v>
      </c>
      <c r="Q74" s="76" t="s">
        <v>581</v>
      </c>
      <c r="R74" s="76">
        <v>2753000000</v>
      </c>
      <c r="S74" s="76" t="s">
        <v>581</v>
      </c>
      <c r="T74" s="77">
        <v>2935000000</v>
      </c>
    </row>
    <row r="75" spans="1:20" s="89" customFormat="1" ht="33" customHeight="1">
      <c r="A75" s="70"/>
      <c r="B75" s="71"/>
      <c r="C75" s="394" t="s">
        <v>25</v>
      </c>
      <c r="D75" s="94" t="s">
        <v>14</v>
      </c>
      <c r="E75" s="95" t="s">
        <v>28</v>
      </c>
      <c r="F75" s="54" t="s">
        <v>120</v>
      </c>
      <c r="G75" s="96"/>
      <c r="H75" s="58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7"/>
    </row>
    <row r="76" spans="1:20" s="89" customFormat="1" ht="60.75" customHeight="1">
      <c r="A76" s="70"/>
      <c r="B76" s="71"/>
      <c r="C76" s="394"/>
      <c r="D76" s="94" t="s">
        <v>14</v>
      </c>
      <c r="E76" s="95" t="s">
        <v>32</v>
      </c>
      <c r="F76" s="97" t="s">
        <v>339</v>
      </c>
      <c r="G76" s="96" t="s">
        <v>121</v>
      </c>
      <c r="H76" s="58" t="s">
        <v>444</v>
      </c>
      <c r="I76" s="58" t="s">
        <v>444</v>
      </c>
      <c r="J76" s="76">
        <v>250000000</v>
      </c>
      <c r="K76" s="58" t="s">
        <v>444</v>
      </c>
      <c r="L76" s="76">
        <v>200000000</v>
      </c>
      <c r="M76" s="76" t="s">
        <v>486</v>
      </c>
      <c r="N76" s="76">
        <v>295586000</v>
      </c>
      <c r="O76" s="76" t="s">
        <v>486</v>
      </c>
      <c r="P76" s="76">
        <v>374500000</v>
      </c>
      <c r="Q76" s="76" t="s">
        <v>486</v>
      </c>
      <c r="R76" s="76">
        <v>385000000</v>
      </c>
      <c r="S76" s="76" t="s">
        <v>486</v>
      </c>
      <c r="T76" s="77">
        <v>400000000</v>
      </c>
    </row>
    <row r="77" spans="1:20" s="89" customFormat="1" ht="49.5" customHeight="1">
      <c r="A77" s="70"/>
      <c r="B77" s="71"/>
      <c r="C77" s="394"/>
      <c r="D77" s="94" t="s">
        <v>14</v>
      </c>
      <c r="E77" s="95" t="s">
        <v>29</v>
      </c>
      <c r="F77" s="55" t="s">
        <v>122</v>
      </c>
      <c r="G77" s="92" t="s">
        <v>123</v>
      </c>
      <c r="H77" s="76" t="s">
        <v>488</v>
      </c>
      <c r="I77" s="76" t="s">
        <v>488</v>
      </c>
      <c r="J77" s="76">
        <v>321274000</v>
      </c>
      <c r="K77" s="76" t="s">
        <v>487</v>
      </c>
      <c r="L77" s="76">
        <v>299250000</v>
      </c>
      <c r="M77" s="76" t="s">
        <v>487</v>
      </c>
      <c r="N77" s="76">
        <v>394264000</v>
      </c>
      <c r="O77" s="76" t="s">
        <v>487</v>
      </c>
      <c r="P77" s="76">
        <v>400000000</v>
      </c>
      <c r="Q77" s="76" t="s">
        <v>487</v>
      </c>
      <c r="R77" s="76">
        <v>420000000</v>
      </c>
      <c r="S77" s="76" t="s">
        <v>487</v>
      </c>
      <c r="T77" s="77">
        <v>450000000</v>
      </c>
    </row>
    <row r="78" spans="1:20" s="89" customFormat="1" ht="48" customHeight="1">
      <c r="A78" s="70"/>
      <c r="B78" s="71"/>
      <c r="C78" s="394"/>
      <c r="D78" s="94" t="s">
        <v>14</v>
      </c>
      <c r="E78" s="95" t="s">
        <v>30</v>
      </c>
      <c r="F78" s="55" t="s">
        <v>124</v>
      </c>
      <c r="G78" s="92" t="s">
        <v>125</v>
      </c>
      <c r="H78" s="58" t="s">
        <v>489</v>
      </c>
      <c r="I78" s="58" t="s">
        <v>489</v>
      </c>
      <c r="J78" s="76">
        <v>612446600</v>
      </c>
      <c r="K78" s="58" t="s">
        <v>490</v>
      </c>
      <c r="L78" s="76">
        <v>589190300</v>
      </c>
      <c r="M78" s="76" t="s">
        <v>491</v>
      </c>
      <c r="N78" s="76">
        <v>896823300</v>
      </c>
      <c r="O78" s="76" t="s">
        <v>491</v>
      </c>
      <c r="P78" s="76">
        <v>900000000</v>
      </c>
      <c r="Q78" s="76" t="s">
        <v>491</v>
      </c>
      <c r="R78" s="76">
        <v>925000000</v>
      </c>
      <c r="S78" s="76" t="s">
        <v>491</v>
      </c>
      <c r="T78" s="77">
        <v>950000000</v>
      </c>
    </row>
    <row r="79" spans="1:20" s="89" customFormat="1" ht="58.5" customHeight="1">
      <c r="A79" s="70"/>
      <c r="B79" s="71"/>
      <c r="C79" s="394"/>
      <c r="D79" s="94" t="s">
        <v>14</v>
      </c>
      <c r="E79" s="95" t="s">
        <v>431</v>
      </c>
      <c r="F79" s="55" t="s">
        <v>126</v>
      </c>
      <c r="G79" s="92" t="s">
        <v>127</v>
      </c>
      <c r="H79" s="58" t="s">
        <v>492</v>
      </c>
      <c r="I79" s="58" t="s">
        <v>492</v>
      </c>
      <c r="J79" s="76">
        <v>497548400</v>
      </c>
      <c r="K79" s="58" t="s">
        <v>492</v>
      </c>
      <c r="L79" s="76">
        <v>1248360000</v>
      </c>
      <c r="M79" s="58" t="s">
        <v>492</v>
      </c>
      <c r="N79" s="76">
        <v>1185860000</v>
      </c>
      <c r="O79" s="58" t="s">
        <v>492</v>
      </c>
      <c r="P79" s="76">
        <v>1300000000</v>
      </c>
      <c r="Q79" s="58" t="s">
        <v>492</v>
      </c>
      <c r="R79" s="76">
        <v>1325000000</v>
      </c>
      <c r="S79" s="58" t="s">
        <v>492</v>
      </c>
      <c r="T79" s="77">
        <v>1350000000</v>
      </c>
    </row>
    <row r="80" spans="1:20" s="89" customFormat="1" ht="57" customHeight="1">
      <c r="A80" s="70"/>
      <c r="B80" s="71"/>
      <c r="C80" s="394"/>
      <c r="D80" s="99"/>
      <c r="E80" s="91"/>
      <c r="F80" s="55" t="s">
        <v>128</v>
      </c>
      <c r="G80" s="92" t="s">
        <v>129</v>
      </c>
      <c r="H80" s="58"/>
      <c r="I80" s="76" t="s">
        <v>494</v>
      </c>
      <c r="J80" s="76">
        <v>2000000000</v>
      </c>
      <c r="K80" s="98" t="s">
        <v>493</v>
      </c>
      <c r="L80" s="76">
        <v>146118500</v>
      </c>
      <c r="M80" s="98"/>
      <c r="N80" s="76"/>
      <c r="O80" s="98"/>
      <c r="P80" s="76"/>
      <c r="Q80" s="98"/>
      <c r="R80" s="76"/>
      <c r="S80" s="98"/>
      <c r="T80" s="77"/>
    </row>
    <row r="81" spans="1:20" s="89" customFormat="1" ht="44.25" customHeight="1">
      <c r="A81" s="70"/>
      <c r="B81" s="71"/>
      <c r="C81" s="394"/>
      <c r="D81" s="99"/>
      <c r="E81" s="91"/>
      <c r="F81" s="55" t="s">
        <v>130</v>
      </c>
      <c r="G81" s="92" t="s">
        <v>131</v>
      </c>
      <c r="H81" s="58" t="s">
        <v>535</v>
      </c>
      <c r="I81" s="76" t="s">
        <v>619</v>
      </c>
      <c r="J81" s="76">
        <v>511341000</v>
      </c>
      <c r="K81" s="98"/>
      <c r="L81" s="76"/>
      <c r="M81" s="98"/>
      <c r="N81" s="76"/>
      <c r="O81" s="98"/>
      <c r="P81" s="76"/>
      <c r="Q81" s="98"/>
      <c r="R81" s="76"/>
      <c r="S81" s="98"/>
      <c r="T81" s="77"/>
    </row>
    <row r="82" spans="1:20" s="89" customFormat="1" ht="47.25" customHeight="1">
      <c r="A82" s="70"/>
      <c r="B82" s="71"/>
      <c r="C82" s="394"/>
      <c r="D82" s="99"/>
      <c r="E82" s="91"/>
      <c r="F82" s="55" t="s">
        <v>132</v>
      </c>
      <c r="G82" s="92" t="s">
        <v>133</v>
      </c>
      <c r="H82" s="76" t="s">
        <v>564</v>
      </c>
      <c r="I82" s="76" t="s">
        <v>564</v>
      </c>
      <c r="J82" s="76">
        <v>677514000</v>
      </c>
      <c r="K82" s="76"/>
      <c r="L82" s="76"/>
      <c r="M82" s="76"/>
      <c r="N82" s="76"/>
      <c r="O82" s="76"/>
      <c r="P82" s="76"/>
      <c r="Q82" s="76"/>
      <c r="R82" s="76"/>
      <c r="S82" s="76"/>
      <c r="T82" s="77"/>
    </row>
    <row r="83" spans="1:20" s="89" customFormat="1" ht="62.25" customHeight="1">
      <c r="A83" s="70"/>
      <c r="B83" s="71"/>
      <c r="C83" s="394"/>
      <c r="D83" s="99"/>
      <c r="E83" s="91"/>
      <c r="F83" s="55" t="s">
        <v>134</v>
      </c>
      <c r="G83" s="92" t="s">
        <v>135</v>
      </c>
      <c r="H83" s="58"/>
      <c r="I83" s="76"/>
      <c r="J83" s="76"/>
      <c r="K83" s="76" t="s">
        <v>495</v>
      </c>
      <c r="L83" s="76">
        <v>400000000</v>
      </c>
      <c r="M83" s="76" t="s">
        <v>496</v>
      </c>
      <c r="N83" s="76">
        <v>500000000</v>
      </c>
      <c r="O83" s="76" t="s">
        <v>496</v>
      </c>
      <c r="P83" s="76">
        <v>535000000</v>
      </c>
      <c r="Q83" s="76" t="s">
        <v>496</v>
      </c>
      <c r="R83" s="76">
        <v>550000000</v>
      </c>
      <c r="S83" s="76" t="s">
        <v>496</v>
      </c>
      <c r="T83" s="77">
        <v>575000000</v>
      </c>
    </row>
    <row r="84" spans="1:20" s="89" customFormat="1" ht="81" customHeight="1">
      <c r="A84" s="70"/>
      <c r="B84" s="71"/>
      <c r="C84" s="394"/>
      <c r="D84" s="99"/>
      <c r="E84" s="91"/>
      <c r="F84" s="55" t="s">
        <v>136</v>
      </c>
      <c r="G84" s="92" t="s">
        <v>137</v>
      </c>
      <c r="H84" s="58"/>
      <c r="I84" s="76"/>
      <c r="J84" s="76"/>
      <c r="K84" s="98" t="s">
        <v>497</v>
      </c>
      <c r="L84" s="76">
        <v>200000000</v>
      </c>
      <c r="M84" s="98" t="s">
        <v>450</v>
      </c>
      <c r="N84" s="76">
        <v>700000000</v>
      </c>
      <c r="O84" s="98" t="s">
        <v>450</v>
      </c>
      <c r="P84" s="76">
        <v>749000000</v>
      </c>
      <c r="Q84" s="98" t="s">
        <v>450</v>
      </c>
      <c r="R84" s="76">
        <v>775000000</v>
      </c>
      <c r="S84" s="98" t="s">
        <v>450</v>
      </c>
      <c r="T84" s="77">
        <v>800000000</v>
      </c>
    </row>
    <row r="85" spans="1:20" s="89" customFormat="1" ht="46.5" customHeight="1">
      <c r="A85" s="70"/>
      <c r="B85" s="71"/>
      <c r="C85" s="394"/>
      <c r="D85" s="99"/>
      <c r="E85" s="91"/>
      <c r="F85" s="55" t="s">
        <v>138</v>
      </c>
      <c r="G85" s="92" t="s">
        <v>139</v>
      </c>
      <c r="H85" s="58"/>
      <c r="I85" s="76"/>
      <c r="J85" s="76"/>
      <c r="K85" s="76" t="s">
        <v>498</v>
      </c>
      <c r="L85" s="76">
        <v>500000000</v>
      </c>
      <c r="M85" s="76" t="s">
        <v>499</v>
      </c>
      <c r="N85" s="76">
        <v>1445900000</v>
      </c>
      <c r="O85" s="76" t="s">
        <v>499</v>
      </c>
      <c r="P85" s="76">
        <v>1551500000</v>
      </c>
      <c r="Q85" s="76" t="s">
        <v>499</v>
      </c>
      <c r="R85" s="76">
        <v>1575500000</v>
      </c>
      <c r="S85" s="76" t="s">
        <v>499</v>
      </c>
      <c r="T85" s="77">
        <v>1600000000</v>
      </c>
    </row>
    <row r="86" spans="1:20" s="89" customFormat="1" ht="78.75" customHeight="1">
      <c r="A86" s="70"/>
      <c r="B86" s="71"/>
      <c r="C86" s="394"/>
      <c r="D86" s="99"/>
      <c r="E86" s="91"/>
      <c r="F86" s="55" t="s">
        <v>140</v>
      </c>
      <c r="G86" s="92" t="s">
        <v>141</v>
      </c>
      <c r="H86" s="58"/>
      <c r="I86" s="76"/>
      <c r="J86" s="76"/>
      <c r="K86" s="76" t="s">
        <v>500</v>
      </c>
      <c r="L86" s="76">
        <v>493100000</v>
      </c>
      <c r="M86" s="76"/>
      <c r="N86" s="76"/>
      <c r="O86" s="76"/>
      <c r="P86" s="76"/>
      <c r="Q86" s="76"/>
      <c r="R86" s="76"/>
      <c r="S86" s="76"/>
      <c r="T86" s="77"/>
    </row>
    <row r="87" spans="1:20" s="89" customFormat="1" ht="53.25" customHeight="1">
      <c r="A87" s="70"/>
      <c r="B87" s="71"/>
      <c r="C87" s="394"/>
      <c r="D87" s="99"/>
      <c r="E87" s="91"/>
      <c r="F87" s="55" t="s">
        <v>142</v>
      </c>
      <c r="G87" s="92" t="s">
        <v>143</v>
      </c>
      <c r="H87" s="58"/>
      <c r="I87" s="76"/>
      <c r="J87" s="76"/>
      <c r="K87" s="76" t="s">
        <v>531</v>
      </c>
      <c r="L87" s="76">
        <v>75000000</v>
      </c>
      <c r="M87" s="76"/>
      <c r="N87" s="76"/>
      <c r="O87" s="76"/>
      <c r="P87" s="76"/>
      <c r="Q87" s="76"/>
      <c r="R87" s="76"/>
      <c r="S87" s="76"/>
      <c r="T87" s="77"/>
    </row>
    <row r="88" spans="1:20" s="89" customFormat="1" ht="53.25" customHeight="1">
      <c r="A88" s="70"/>
      <c r="B88" s="71"/>
      <c r="C88" s="394"/>
      <c r="D88" s="99"/>
      <c r="E88" s="91"/>
      <c r="F88" s="55" t="s">
        <v>584</v>
      </c>
      <c r="G88" s="92" t="s">
        <v>585</v>
      </c>
      <c r="H88" s="58"/>
      <c r="I88" s="76"/>
      <c r="J88" s="76"/>
      <c r="K88" s="76"/>
      <c r="L88" s="76"/>
      <c r="M88" s="76" t="s">
        <v>586</v>
      </c>
      <c r="N88" s="76">
        <v>350000000</v>
      </c>
      <c r="O88" s="76" t="s">
        <v>586</v>
      </c>
      <c r="P88" s="76">
        <v>374500000</v>
      </c>
      <c r="Q88" s="76" t="s">
        <v>586</v>
      </c>
      <c r="R88" s="76">
        <v>385000000</v>
      </c>
      <c r="S88" s="76" t="s">
        <v>586</v>
      </c>
      <c r="T88" s="77">
        <v>400000000</v>
      </c>
    </row>
    <row r="89" spans="1:20" s="89" customFormat="1" ht="53.25" customHeight="1">
      <c r="A89" s="70"/>
      <c r="B89" s="71"/>
      <c r="C89" s="394"/>
      <c r="D89" s="99"/>
      <c r="E89" s="91"/>
      <c r="F89" s="55" t="s">
        <v>587</v>
      </c>
      <c r="G89" s="92" t="s">
        <v>588</v>
      </c>
      <c r="H89" s="58"/>
      <c r="I89" s="76"/>
      <c r="J89" s="76"/>
      <c r="K89" s="76"/>
      <c r="L89" s="76"/>
      <c r="M89" s="76" t="s">
        <v>586</v>
      </c>
      <c r="N89" s="76">
        <v>302500000</v>
      </c>
      <c r="O89" s="76" t="s">
        <v>586</v>
      </c>
      <c r="P89" s="76">
        <v>323675000</v>
      </c>
      <c r="Q89" s="76" t="s">
        <v>586</v>
      </c>
      <c r="R89" s="76">
        <v>325000000</v>
      </c>
      <c r="S89" s="76" t="s">
        <v>586</v>
      </c>
      <c r="T89" s="77">
        <v>350000000</v>
      </c>
    </row>
    <row r="90" spans="1:20" s="89" customFormat="1" ht="53.25" customHeight="1">
      <c r="A90" s="70"/>
      <c r="B90" s="71"/>
      <c r="C90" s="394"/>
      <c r="D90" s="99"/>
      <c r="E90" s="91"/>
      <c r="F90" s="55" t="s">
        <v>589</v>
      </c>
      <c r="G90" s="92" t="s">
        <v>590</v>
      </c>
      <c r="H90" s="76" t="s">
        <v>444</v>
      </c>
      <c r="I90" s="76" t="s">
        <v>444</v>
      </c>
      <c r="J90" s="76">
        <v>148000000</v>
      </c>
      <c r="K90" s="76"/>
      <c r="L90" s="76"/>
      <c r="M90" s="76" t="s">
        <v>444</v>
      </c>
      <c r="N90" s="76">
        <v>275000000</v>
      </c>
      <c r="O90" s="76" t="s">
        <v>444</v>
      </c>
      <c r="P90" s="76">
        <v>294250000</v>
      </c>
      <c r="Q90" s="76" t="s">
        <v>581</v>
      </c>
      <c r="R90" s="76">
        <v>300000000</v>
      </c>
      <c r="S90" s="76" t="s">
        <v>581</v>
      </c>
      <c r="T90" s="77">
        <v>310000000</v>
      </c>
    </row>
    <row r="91" spans="1:20" s="89" customFormat="1" ht="53.25" customHeight="1">
      <c r="A91" s="70"/>
      <c r="B91" s="71"/>
      <c r="C91" s="394"/>
      <c r="D91" s="99"/>
      <c r="E91" s="91"/>
      <c r="F91" s="55" t="s">
        <v>591</v>
      </c>
      <c r="G91" s="92" t="s">
        <v>592</v>
      </c>
      <c r="H91" s="76"/>
      <c r="I91" s="76"/>
      <c r="J91" s="76"/>
      <c r="K91" s="76"/>
      <c r="L91" s="76"/>
      <c r="M91" s="76" t="s">
        <v>593</v>
      </c>
      <c r="N91" s="76">
        <v>500000000</v>
      </c>
      <c r="O91" s="76" t="s">
        <v>593</v>
      </c>
      <c r="P91" s="76">
        <v>535000000</v>
      </c>
      <c r="Q91" s="76" t="s">
        <v>593</v>
      </c>
      <c r="R91" s="76">
        <v>542500000</v>
      </c>
      <c r="S91" s="76" t="s">
        <v>593</v>
      </c>
      <c r="T91" s="77">
        <v>550000000</v>
      </c>
    </row>
    <row r="92" spans="1:20" s="89" customFormat="1" ht="53.25" customHeight="1">
      <c r="A92" s="70"/>
      <c r="B92" s="71"/>
      <c r="C92" s="394"/>
      <c r="D92" s="99"/>
      <c r="E92" s="91"/>
      <c r="F92" s="55" t="s">
        <v>594</v>
      </c>
      <c r="G92" s="92" t="s">
        <v>595</v>
      </c>
      <c r="H92" s="76"/>
      <c r="I92" s="76"/>
      <c r="J92" s="76"/>
      <c r="K92" s="76"/>
      <c r="L92" s="76"/>
      <c r="M92" s="76" t="s">
        <v>586</v>
      </c>
      <c r="N92" s="76">
        <v>239271000</v>
      </c>
      <c r="O92" s="76" t="s">
        <v>586</v>
      </c>
      <c r="P92" s="76">
        <v>300000000</v>
      </c>
      <c r="Q92" s="76" t="s">
        <v>586</v>
      </c>
      <c r="R92" s="76">
        <v>315250000</v>
      </c>
      <c r="S92" s="76" t="s">
        <v>586</v>
      </c>
      <c r="T92" s="77">
        <v>324500000</v>
      </c>
    </row>
    <row r="93" spans="1:20" s="89" customFormat="1" ht="48" customHeight="1">
      <c r="A93" s="70"/>
      <c r="B93" s="71"/>
      <c r="C93" s="394"/>
      <c r="D93" s="25"/>
      <c r="E93" s="24"/>
      <c r="F93" s="54" t="s">
        <v>144</v>
      </c>
      <c r="G93" s="55"/>
      <c r="H93" s="58"/>
      <c r="I93" s="98"/>
      <c r="J93" s="100"/>
      <c r="K93" s="98"/>
      <c r="L93" s="100"/>
      <c r="M93" s="98"/>
      <c r="N93" s="100"/>
      <c r="O93" s="98"/>
      <c r="P93" s="100"/>
      <c r="Q93" s="98"/>
      <c r="R93" s="100"/>
      <c r="S93" s="98"/>
      <c r="T93" s="101"/>
    </row>
    <row r="94" spans="1:20" s="103" customFormat="1" ht="45" customHeight="1">
      <c r="A94" s="70"/>
      <c r="B94" s="71"/>
      <c r="C94" s="394"/>
      <c r="D94" s="99"/>
      <c r="E94" s="102"/>
      <c r="F94" s="55" t="s">
        <v>145</v>
      </c>
      <c r="G94" s="92" t="s">
        <v>146</v>
      </c>
      <c r="H94" s="58"/>
      <c r="I94" s="76"/>
      <c r="J94" s="100"/>
      <c r="K94" s="98"/>
      <c r="L94" s="100"/>
      <c r="M94" s="98"/>
      <c r="N94" s="100"/>
      <c r="O94" s="98"/>
      <c r="P94" s="100"/>
      <c r="Q94" s="98"/>
      <c r="R94" s="100"/>
      <c r="S94" s="98"/>
      <c r="T94" s="101"/>
    </row>
    <row r="95" spans="1:20" s="103" customFormat="1" ht="36.75" customHeight="1">
      <c r="A95" s="70"/>
      <c r="B95" s="71"/>
      <c r="C95" s="394"/>
      <c r="D95" s="99"/>
      <c r="E95" s="102"/>
      <c r="F95" s="55" t="s">
        <v>147</v>
      </c>
      <c r="G95" s="55" t="s">
        <v>148</v>
      </c>
      <c r="H95" s="58"/>
      <c r="I95" s="76"/>
      <c r="J95" s="100"/>
      <c r="K95" s="98"/>
      <c r="L95" s="100"/>
      <c r="M95" s="98"/>
      <c r="N95" s="100"/>
      <c r="O95" s="98"/>
      <c r="P95" s="100"/>
      <c r="Q95" s="98"/>
      <c r="R95" s="100"/>
      <c r="S95" s="98"/>
      <c r="T95" s="101"/>
    </row>
    <row r="96" spans="1:20" s="103" customFormat="1" ht="57">
      <c r="A96" s="70"/>
      <c r="B96" s="71"/>
      <c r="C96" s="394"/>
      <c r="D96" s="99"/>
      <c r="E96" s="102"/>
      <c r="F96" s="55" t="s">
        <v>669</v>
      </c>
      <c r="G96" s="55" t="s">
        <v>245</v>
      </c>
      <c r="H96" s="58"/>
      <c r="I96" s="76"/>
      <c r="J96" s="100"/>
      <c r="K96" s="98"/>
      <c r="L96" s="100"/>
      <c r="M96" s="98" t="s">
        <v>621</v>
      </c>
      <c r="N96" s="100">
        <v>2500000000</v>
      </c>
      <c r="O96" s="98" t="s">
        <v>621</v>
      </c>
      <c r="P96" s="100">
        <v>20700000000</v>
      </c>
      <c r="Q96" s="76" t="s">
        <v>581</v>
      </c>
      <c r="R96" s="100">
        <v>21000000000</v>
      </c>
      <c r="S96" s="76" t="s">
        <v>581</v>
      </c>
      <c r="T96" s="101">
        <v>21500000000</v>
      </c>
    </row>
    <row r="97" spans="1:20" s="103" customFormat="1" ht="45" customHeight="1">
      <c r="A97" s="70"/>
      <c r="B97" s="71"/>
      <c r="C97" s="394"/>
      <c r="D97" s="99"/>
      <c r="E97" s="102"/>
      <c r="F97" s="55" t="s">
        <v>149</v>
      </c>
      <c r="G97" s="92" t="s">
        <v>150</v>
      </c>
      <c r="H97" s="58">
        <v>1</v>
      </c>
      <c r="I97" s="76" t="s">
        <v>479</v>
      </c>
      <c r="J97" s="76">
        <f>8799000000+400000000</f>
        <v>9199000000</v>
      </c>
      <c r="K97" s="76" t="s">
        <v>461</v>
      </c>
      <c r="L97" s="100">
        <v>21666000000</v>
      </c>
      <c r="M97" s="76" t="s">
        <v>581</v>
      </c>
      <c r="N97" s="100">
        <v>2269920000</v>
      </c>
      <c r="O97" s="76" t="s">
        <v>581</v>
      </c>
      <c r="P97" s="100">
        <v>3000000000</v>
      </c>
      <c r="Q97" s="76" t="s">
        <v>581</v>
      </c>
      <c r="R97" s="100">
        <v>3250000000</v>
      </c>
      <c r="S97" s="76" t="s">
        <v>581</v>
      </c>
      <c r="T97" s="101">
        <v>3500000000</v>
      </c>
    </row>
    <row r="98" spans="1:20" s="103" customFormat="1" ht="45" customHeight="1">
      <c r="A98" s="70"/>
      <c r="B98" s="71"/>
      <c r="C98" s="394"/>
      <c r="D98" s="99"/>
      <c r="E98" s="91"/>
      <c r="F98" s="92" t="s">
        <v>151</v>
      </c>
      <c r="G98" s="92" t="s">
        <v>152</v>
      </c>
      <c r="H98" s="76" t="s">
        <v>622</v>
      </c>
      <c r="I98" s="76" t="s">
        <v>622</v>
      </c>
      <c r="J98" s="100">
        <v>249600000</v>
      </c>
      <c r="K98" s="76" t="s">
        <v>621</v>
      </c>
      <c r="L98" s="100">
        <v>1343191000</v>
      </c>
      <c r="M98" s="76" t="s">
        <v>620</v>
      </c>
      <c r="N98" s="100">
        <v>447014000</v>
      </c>
      <c r="O98" s="76" t="s">
        <v>620</v>
      </c>
      <c r="P98" s="100">
        <v>481500000</v>
      </c>
      <c r="Q98" s="76" t="s">
        <v>450</v>
      </c>
      <c r="R98" s="100">
        <v>500000000</v>
      </c>
      <c r="S98" s="76" t="s">
        <v>450</v>
      </c>
      <c r="T98" s="101">
        <v>525000000</v>
      </c>
    </row>
    <row r="99" spans="1:20" s="103" customFormat="1" ht="44.25" customHeight="1">
      <c r="A99" s="70"/>
      <c r="B99" s="71"/>
      <c r="C99" s="394"/>
      <c r="D99" s="99"/>
      <c r="E99" s="91"/>
      <c r="F99" s="92" t="s">
        <v>153</v>
      </c>
      <c r="G99" s="92" t="s">
        <v>154</v>
      </c>
      <c r="H99" s="69" t="s">
        <v>627</v>
      </c>
      <c r="I99" s="69" t="s">
        <v>627</v>
      </c>
      <c r="J99" s="100">
        <v>9409779900</v>
      </c>
      <c r="K99" s="69" t="s">
        <v>626</v>
      </c>
      <c r="L99" s="100">
        <v>9473258400</v>
      </c>
      <c r="M99" s="69"/>
      <c r="N99" s="100">
        <v>13511042400</v>
      </c>
      <c r="O99" s="69"/>
      <c r="P99" s="100">
        <v>14457367488</v>
      </c>
      <c r="Q99" s="76"/>
      <c r="R99" s="100">
        <v>14650000000</v>
      </c>
      <c r="S99" s="76"/>
      <c r="T99" s="101">
        <v>15000000000</v>
      </c>
    </row>
    <row r="100" spans="1:20" s="103" customFormat="1" ht="60" customHeight="1">
      <c r="A100" s="70"/>
      <c r="B100" s="71"/>
      <c r="C100" s="394"/>
      <c r="D100" s="99"/>
      <c r="E100" s="91"/>
      <c r="F100" s="92" t="s">
        <v>155</v>
      </c>
      <c r="G100" s="92" t="s">
        <v>156</v>
      </c>
      <c r="H100" s="58"/>
      <c r="I100" s="76" t="s">
        <v>630</v>
      </c>
      <c r="J100" s="100">
        <v>1280694900</v>
      </c>
      <c r="K100" s="76" t="s">
        <v>629</v>
      </c>
      <c r="L100" s="100">
        <v>1299603400</v>
      </c>
      <c r="M100" s="76" t="s">
        <v>628</v>
      </c>
      <c r="N100" s="100">
        <v>1874096200</v>
      </c>
      <c r="O100" s="76" t="s">
        <v>628</v>
      </c>
      <c r="P100" s="100">
        <v>1988163576</v>
      </c>
      <c r="Q100" s="76" t="s">
        <v>581</v>
      </c>
      <c r="R100" s="100">
        <v>2000000000</v>
      </c>
      <c r="S100" s="76" t="s">
        <v>581</v>
      </c>
      <c r="T100" s="101">
        <v>2000000000</v>
      </c>
    </row>
    <row r="101" spans="1:20" s="103" customFormat="1" ht="45" customHeight="1">
      <c r="A101" s="70"/>
      <c r="B101" s="71"/>
      <c r="C101" s="394"/>
      <c r="D101" s="99"/>
      <c r="E101" s="91"/>
      <c r="F101" s="92" t="s">
        <v>157</v>
      </c>
      <c r="G101" s="92" t="s">
        <v>644</v>
      </c>
      <c r="H101" s="58"/>
      <c r="I101" s="76"/>
      <c r="J101" s="100"/>
      <c r="K101" s="76"/>
      <c r="L101" s="100"/>
      <c r="M101" s="76"/>
      <c r="N101" s="100"/>
      <c r="O101" s="76"/>
      <c r="P101" s="100"/>
      <c r="Q101" s="76"/>
      <c r="R101" s="100"/>
      <c r="S101" s="76"/>
      <c r="T101" s="101"/>
    </row>
    <row r="102" spans="1:20" s="103" customFormat="1" ht="45.75" customHeight="1">
      <c r="A102" s="70"/>
      <c r="B102" s="71"/>
      <c r="C102" s="394"/>
      <c r="D102" s="99"/>
      <c r="E102" s="91"/>
      <c r="F102" s="92" t="s">
        <v>158</v>
      </c>
      <c r="G102" s="92" t="s">
        <v>159</v>
      </c>
      <c r="H102" s="58"/>
      <c r="I102" s="76"/>
      <c r="J102" s="100"/>
      <c r="K102" s="76"/>
      <c r="L102" s="100"/>
      <c r="M102" s="76" t="s">
        <v>686</v>
      </c>
      <c r="N102" s="100">
        <v>377379000</v>
      </c>
      <c r="O102" s="76" t="s">
        <v>686</v>
      </c>
      <c r="P102" s="100">
        <v>428000000</v>
      </c>
      <c r="Q102" s="98" t="s">
        <v>450</v>
      </c>
      <c r="R102" s="100">
        <v>450000000</v>
      </c>
      <c r="S102" s="98" t="s">
        <v>450</v>
      </c>
      <c r="T102" s="101">
        <v>465000000</v>
      </c>
    </row>
    <row r="103" spans="1:20" s="103" customFormat="1" ht="60" customHeight="1">
      <c r="A103" s="70"/>
      <c r="B103" s="71"/>
      <c r="C103" s="394"/>
      <c r="D103" s="99"/>
      <c r="E103" s="91"/>
      <c r="F103" s="92" t="s">
        <v>160</v>
      </c>
      <c r="G103" s="92" t="s">
        <v>161</v>
      </c>
      <c r="H103" s="58"/>
      <c r="I103" s="76"/>
      <c r="J103" s="100"/>
      <c r="K103" s="76"/>
      <c r="L103" s="100"/>
      <c r="M103" s="76" t="s">
        <v>482</v>
      </c>
      <c r="N103" s="100">
        <v>259808000</v>
      </c>
      <c r="O103" s="76" t="s">
        <v>482</v>
      </c>
      <c r="P103" s="100">
        <v>309595940</v>
      </c>
      <c r="Q103" s="98" t="s">
        <v>450</v>
      </c>
      <c r="R103" s="100">
        <v>320500000</v>
      </c>
      <c r="S103" s="98" t="s">
        <v>450</v>
      </c>
      <c r="T103" s="101">
        <v>345000000</v>
      </c>
    </row>
    <row r="104" spans="1:20" s="103" customFormat="1" ht="45" customHeight="1">
      <c r="A104" s="70"/>
      <c r="B104" s="71"/>
      <c r="C104" s="394"/>
      <c r="D104" s="99"/>
      <c r="E104" s="91"/>
      <c r="F104" s="92" t="s">
        <v>162</v>
      </c>
      <c r="G104" s="92" t="s">
        <v>163</v>
      </c>
      <c r="H104" s="58"/>
      <c r="I104" s="76"/>
      <c r="J104" s="100"/>
      <c r="K104" s="76"/>
      <c r="L104" s="100"/>
      <c r="M104" s="76"/>
      <c r="N104" s="100">
        <v>450000000</v>
      </c>
      <c r="O104" s="76"/>
      <c r="P104" s="100">
        <v>450000000</v>
      </c>
      <c r="Q104" s="98" t="s">
        <v>450</v>
      </c>
      <c r="R104" s="100">
        <v>475000000</v>
      </c>
      <c r="S104" s="98" t="s">
        <v>450</v>
      </c>
      <c r="T104" s="101">
        <v>485000000</v>
      </c>
    </row>
    <row r="105" spans="1:20" s="103" customFormat="1" ht="70.5" customHeight="1">
      <c r="A105" s="70"/>
      <c r="B105" s="71"/>
      <c r="C105" s="394"/>
      <c r="D105" s="99"/>
      <c r="E105" s="91"/>
      <c r="F105" s="104" t="s">
        <v>687</v>
      </c>
      <c r="G105" s="92" t="s">
        <v>164</v>
      </c>
      <c r="H105" s="58"/>
      <c r="I105" s="76"/>
      <c r="J105" s="100"/>
      <c r="K105" s="76"/>
      <c r="L105" s="100"/>
      <c r="M105" s="76" t="s">
        <v>482</v>
      </c>
      <c r="N105" s="100">
        <v>290296000</v>
      </c>
      <c r="O105" s="76" t="s">
        <v>482</v>
      </c>
      <c r="P105" s="100">
        <v>300000000</v>
      </c>
      <c r="Q105" s="98" t="s">
        <v>450</v>
      </c>
      <c r="R105" s="100">
        <v>324550000</v>
      </c>
      <c r="S105" s="98" t="s">
        <v>450</v>
      </c>
      <c r="T105" s="101">
        <v>355250000</v>
      </c>
    </row>
    <row r="106" spans="1:20" s="103" customFormat="1" ht="45" customHeight="1">
      <c r="A106" s="136"/>
      <c r="B106" s="137"/>
      <c r="C106" s="394"/>
      <c r="D106" s="138"/>
      <c r="E106" s="139"/>
      <c r="F106" s="140" t="s">
        <v>165</v>
      </c>
      <c r="G106" s="112" t="s">
        <v>166</v>
      </c>
      <c r="H106" s="58"/>
      <c r="I106" s="76"/>
      <c r="J106" s="100"/>
      <c r="K106" s="76"/>
      <c r="L106" s="100"/>
      <c r="M106" s="76" t="s">
        <v>681</v>
      </c>
      <c r="N106" s="59">
        <v>584793000</v>
      </c>
      <c r="O106" s="76" t="s">
        <v>681</v>
      </c>
      <c r="P106" s="59">
        <v>625950000</v>
      </c>
      <c r="Q106" s="76" t="s">
        <v>450</v>
      </c>
      <c r="R106" s="59">
        <v>630000000</v>
      </c>
      <c r="S106" s="76" t="s">
        <v>450</v>
      </c>
      <c r="T106" s="60">
        <v>685000000</v>
      </c>
    </row>
    <row r="107" spans="1:20" s="103" customFormat="1" ht="33.75" customHeight="1">
      <c r="A107" s="70"/>
      <c r="B107" s="71"/>
      <c r="C107" s="394"/>
      <c r="D107" s="99"/>
      <c r="E107" s="91"/>
      <c r="F107" s="104" t="s">
        <v>167</v>
      </c>
      <c r="G107" s="92" t="s">
        <v>168</v>
      </c>
      <c r="H107" s="56" t="s">
        <v>606</v>
      </c>
      <c r="I107" s="98" t="s">
        <v>450</v>
      </c>
      <c r="J107" s="100">
        <v>962928000</v>
      </c>
      <c r="K107" s="98" t="s">
        <v>605</v>
      </c>
      <c r="L107" s="100">
        <v>1554035600</v>
      </c>
      <c r="M107" s="98" t="s">
        <v>609</v>
      </c>
      <c r="N107" s="100">
        <v>1550168600</v>
      </c>
      <c r="O107" s="98" t="s">
        <v>609</v>
      </c>
      <c r="P107" s="100">
        <v>1664744092</v>
      </c>
      <c r="Q107" s="98" t="s">
        <v>450</v>
      </c>
      <c r="R107" s="100">
        <v>1750000000</v>
      </c>
      <c r="S107" s="98" t="s">
        <v>450</v>
      </c>
      <c r="T107" s="101">
        <v>1850000000</v>
      </c>
    </row>
    <row r="108" spans="1:20" s="103" customFormat="1" ht="32.25" customHeight="1">
      <c r="A108" s="70"/>
      <c r="B108" s="71"/>
      <c r="C108" s="394"/>
      <c r="D108" s="99"/>
      <c r="E108" s="91"/>
      <c r="F108" s="92" t="s">
        <v>693</v>
      </c>
      <c r="G108" s="92" t="s">
        <v>169</v>
      </c>
      <c r="H108" s="58"/>
      <c r="I108" s="76"/>
      <c r="J108" s="76"/>
      <c r="K108" s="76"/>
      <c r="L108" s="76"/>
      <c r="M108" s="76" t="s">
        <v>538</v>
      </c>
      <c r="N108" s="76">
        <v>140038000</v>
      </c>
      <c r="O108" s="76" t="s">
        <v>538</v>
      </c>
      <c r="P108" s="76">
        <v>149934820</v>
      </c>
      <c r="Q108" s="98" t="s">
        <v>450</v>
      </c>
      <c r="R108" s="76">
        <v>200000000</v>
      </c>
      <c r="S108" s="98" t="s">
        <v>450</v>
      </c>
      <c r="T108" s="77">
        <v>235000000</v>
      </c>
    </row>
    <row r="109" spans="1:20" s="103" customFormat="1" ht="45.75" customHeight="1">
      <c r="A109" s="70"/>
      <c r="B109" s="71"/>
      <c r="C109" s="394"/>
      <c r="D109" s="99"/>
      <c r="E109" s="91"/>
      <c r="F109" s="92" t="s">
        <v>170</v>
      </c>
      <c r="G109" s="92" t="s">
        <v>171</v>
      </c>
      <c r="H109" s="56"/>
      <c r="I109" s="76" t="s">
        <v>604</v>
      </c>
      <c r="J109" s="76">
        <v>297000000</v>
      </c>
      <c r="K109" s="76" t="s">
        <v>603</v>
      </c>
      <c r="L109" s="76">
        <v>199800000</v>
      </c>
      <c r="M109" s="76" t="s">
        <v>601</v>
      </c>
      <c r="N109" s="76">
        <v>754269000</v>
      </c>
      <c r="O109" s="76" t="s">
        <v>601</v>
      </c>
      <c r="P109" s="76">
        <v>800000000</v>
      </c>
      <c r="Q109" s="98" t="s">
        <v>450</v>
      </c>
      <c r="R109" s="76">
        <v>825000000</v>
      </c>
      <c r="S109" s="98" t="s">
        <v>450</v>
      </c>
      <c r="T109" s="77">
        <v>850000000</v>
      </c>
    </row>
    <row r="110" spans="1:20" s="103" customFormat="1" ht="46.5" customHeight="1">
      <c r="A110" s="70"/>
      <c r="B110" s="71"/>
      <c r="C110" s="394"/>
      <c r="D110" s="99"/>
      <c r="E110" s="91"/>
      <c r="F110" s="92" t="s">
        <v>172</v>
      </c>
      <c r="G110" s="92" t="s">
        <v>173</v>
      </c>
      <c r="H110" s="58"/>
      <c r="I110" s="76" t="s">
        <v>450</v>
      </c>
      <c r="J110" s="76">
        <v>146250000</v>
      </c>
      <c r="K110" s="76" t="s">
        <v>611</v>
      </c>
      <c r="L110" s="76">
        <v>150000000</v>
      </c>
      <c r="M110" s="76" t="s">
        <v>610</v>
      </c>
      <c r="N110" s="76">
        <v>320142500</v>
      </c>
      <c r="O110" s="76" t="s">
        <v>610</v>
      </c>
      <c r="P110" s="76">
        <v>342931255</v>
      </c>
      <c r="Q110" s="98" t="s">
        <v>450</v>
      </c>
      <c r="R110" s="76">
        <v>350000000</v>
      </c>
      <c r="S110" s="98" t="s">
        <v>450</v>
      </c>
      <c r="T110" s="77">
        <v>375000000</v>
      </c>
    </row>
    <row r="111" spans="1:20" s="103" customFormat="1" ht="31.5" customHeight="1">
      <c r="A111" s="70"/>
      <c r="B111" s="71"/>
      <c r="C111" s="394"/>
      <c r="D111" s="99"/>
      <c r="E111" s="91"/>
      <c r="F111" s="92" t="s">
        <v>174</v>
      </c>
      <c r="G111" s="92" t="s">
        <v>175</v>
      </c>
      <c r="H111" s="58"/>
      <c r="I111" s="76"/>
      <c r="J111" s="76"/>
      <c r="K111" s="76" t="s">
        <v>614</v>
      </c>
      <c r="L111" s="76">
        <v>739102000</v>
      </c>
      <c r="M111" s="76" t="s">
        <v>639</v>
      </c>
      <c r="N111" s="76">
        <v>1630998000</v>
      </c>
      <c r="O111" s="76" t="s">
        <v>639</v>
      </c>
      <c r="P111" s="76">
        <v>1750034220</v>
      </c>
      <c r="Q111" s="98" t="s">
        <v>450</v>
      </c>
      <c r="R111" s="76">
        <v>1855000000</v>
      </c>
      <c r="S111" s="98" t="s">
        <v>450</v>
      </c>
      <c r="T111" s="77">
        <v>2000000000</v>
      </c>
    </row>
    <row r="112" spans="1:20" s="103" customFormat="1" ht="57.75" customHeight="1">
      <c r="A112" s="70"/>
      <c r="B112" s="71"/>
      <c r="C112" s="394"/>
      <c r="D112" s="99"/>
      <c r="E112" s="102"/>
      <c r="F112" s="92" t="s">
        <v>176</v>
      </c>
      <c r="G112" s="92" t="s">
        <v>177</v>
      </c>
      <c r="H112" s="56"/>
      <c r="I112" s="98"/>
      <c r="J112" s="76"/>
      <c r="K112" s="76" t="s">
        <v>635</v>
      </c>
      <c r="L112" s="76">
        <v>547677000</v>
      </c>
      <c r="M112" s="98" t="s">
        <v>634</v>
      </c>
      <c r="N112" s="76">
        <v>493808600</v>
      </c>
      <c r="O112" s="98" t="s">
        <v>634</v>
      </c>
      <c r="P112" s="76">
        <v>535000000</v>
      </c>
      <c r="Q112" s="98" t="s">
        <v>450</v>
      </c>
      <c r="R112" s="76">
        <v>545000000</v>
      </c>
      <c r="S112" s="98" t="s">
        <v>450</v>
      </c>
      <c r="T112" s="77">
        <v>575000000</v>
      </c>
    </row>
    <row r="113" spans="1:20" s="103" customFormat="1" ht="42.75" customHeight="1">
      <c r="A113" s="70"/>
      <c r="B113" s="71"/>
      <c r="C113" s="394"/>
      <c r="D113" s="99"/>
      <c r="E113" s="91"/>
      <c r="F113" s="92" t="s">
        <v>178</v>
      </c>
      <c r="G113" s="92" t="s">
        <v>179</v>
      </c>
      <c r="H113" s="65"/>
      <c r="I113" s="98" t="s">
        <v>450</v>
      </c>
      <c r="J113" s="76">
        <v>271960000</v>
      </c>
      <c r="K113" s="98" t="s">
        <v>617</v>
      </c>
      <c r="L113" s="76">
        <v>399080000</v>
      </c>
      <c r="M113" s="98" t="s">
        <v>616</v>
      </c>
      <c r="N113" s="76">
        <v>634758000</v>
      </c>
      <c r="O113" s="98" t="s">
        <v>616</v>
      </c>
      <c r="P113" s="76">
        <v>679897260</v>
      </c>
      <c r="Q113" s="98" t="s">
        <v>450</v>
      </c>
      <c r="R113" s="76">
        <v>685000000</v>
      </c>
      <c r="S113" s="98" t="s">
        <v>450</v>
      </c>
      <c r="T113" s="77">
        <v>700000000</v>
      </c>
    </row>
    <row r="114" spans="1:20" s="103" customFormat="1" ht="45" customHeight="1">
      <c r="A114" s="70"/>
      <c r="B114" s="71"/>
      <c r="C114" s="394"/>
      <c r="D114" s="99"/>
      <c r="E114" s="91"/>
      <c r="F114" s="92" t="s">
        <v>180</v>
      </c>
      <c r="G114" s="92" t="s">
        <v>181</v>
      </c>
      <c r="H114" s="65"/>
      <c r="I114" s="98"/>
      <c r="J114" s="76"/>
      <c r="K114" s="98"/>
      <c r="L114" s="76"/>
      <c r="M114" s="98" t="s">
        <v>599</v>
      </c>
      <c r="N114" s="76">
        <v>969328000</v>
      </c>
      <c r="O114" s="98" t="s">
        <v>599</v>
      </c>
      <c r="P114" s="76">
        <v>968700000</v>
      </c>
      <c r="Q114" s="98" t="s">
        <v>450</v>
      </c>
      <c r="R114" s="76">
        <v>975000000</v>
      </c>
      <c r="S114" s="98" t="s">
        <v>450</v>
      </c>
      <c r="T114" s="77">
        <v>1000000000</v>
      </c>
    </row>
    <row r="115" spans="1:20" s="103" customFormat="1" ht="45" customHeight="1">
      <c r="A115" s="70"/>
      <c r="B115" s="71"/>
      <c r="C115" s="394"/>
      <c r="D115" s="99"/>
      <c r="E115" s="91"/>
      <c r="F115" s="92" t="s">
        <v>682</v>
      </c>
      <c r="G115" s="92" t="s">
        <v>683</v>
      </c>
      <c r="H115" s="65"/>
      <c r="I115" s="98"/>
      <c r="J115" s="76"/>
      <c r="K115" s="98"/>
      <c r="L115" s="76"/>
      <c r="M115" s="98" t="s">
        <v>610</v>
      </c>
      <c r="N115" s="76">
        <v>171796000</v>
      </c>
      <c r="O115" s="98" t="s">
        <v>610</v>
      </c>
      <c r="P115" s="76">
        <v>183821720</v>
      </c>
      <c r="Q115" s="98" t="s">
        <v>450</v>
      </c>
      <c r="R115" s="76">
        <v>200000000</v>
      </c>
      <c r="S115" s="98" t="s">
        <v>450</v>
      </c>
      <c r="T115" s="77">
        <v>2500000000</v>
      </c>
    </row>
    <row r="116" spans="1:20" s="103" customFormat="1" ht="45" customHeight="1">
      <c r="A116" s="70"/>
      <c r="B116" s="71"/>
      <c r="C116" s="394"/>
      <c r="D116" s="99"/>
      <c r="E116" s="91"/>
      <c r="F116" s="92" t="s">
        <v>685</v>
      </c>
      <c r="G116" s="92" t="s">
        <v>182</v>
      </c>
      <c r="H116" s="65"/>
      <c r="I116" s="98"/>
      <c r="J116" s="76"/>
      <c r="K116" s="98"/>
      <c r="L116" s="76"/>
      <c r="M116" s="98" t="s">
        <v>586</v>
      </c>
      <c r="N116" s="76">
        <v>300000000</v>
      </c>
      <c r="O116" s="98" t="s">
        <v>586</v>
      </c>
      <c r="P116" s="76">
        <v>320000000</v>
      </c>
      <c r="Q116" s="98" t="s">
        <v>450</v>
      </c>
      <c r="R116" s="76">
        <v>350000000</v>
      </c>
      <c r="S116" s="98" t="s">
        <v>450</v>
      </c>
      <c r="T116" s="77">
        <v>365000000</v>
      </c>
    </row>
    <row r="117" spans="1:20" s="103" customFormat="1" ht="45.75" customHeight="1">
      <c r="A117" s="70"/>
      <c r="B117" s="71"/>
      <c r="C117" s="394"/>
      <c r="D117" s="99"/>
      <c r="E117" s="91"/>
      <c r="F117" s="92" t="s">
        <v>675</v>
      </c>
      <c r="G117" s="92" t="s">
        <v>183</v>
      </c>
      <c r="H117" s="65"/>
      <c r="I117" s="98"/>
      <c r="J117" s="76"/>
      <c r="K117" s="98"/>
      <c r="L117" s="76"/>
      <c r="M117" s="98" t="s">
        <v>676</v>
      </c>
      <c r="N117" s="76">
        <v>331160000</v>
      </c>
      <c r="O117" s="98" t="s">
        <v>676</v>
      </c>
      <c r="P117" s="76">
        <v>342400000</v>
      </c>
      <c r="Q117" s="98" t="s">
        <v>581</v>
      </c>
      <c r="R117" s="76">
        <v>350000000</v>
      </c>
      <c r="S117" s="98" t="s">
        <v>581</v>
      </c>
      <c r="T117" s="77">
        <v>400000000</v>
      </c>
    </row>
    <row r="118" spans="1:20" s="103" customFormat="1" ht="66" customHeight="1">
      <c r="A118" s="70"/>
      <c r="B118" s="71"/>
      <c r="C118" s="394"/>
      <c r="D118" s="99"/>
      <c r="E118" s="91"/>
      <c r="F118" s="92" t="s">
        <v>184</v>
      </c>
      <c r="G118" s="92" t="s">
        <v>185</v>
      </c>
      <c r="H118" s="65"/>
      <c r="I118" s="98"/>
      <c r="J118" s="76"/>
      <c r="K118" s="98" t="s">
        <v>640</v>
      </c>
      <c r="L118" s="76">
        <v>321281000</v>
      </c>
      <c r="M118" s="98" t="s">
        <v>482</v>
      </c>
      <c r="N118" s="76">
        <v>247673000</v>
      </c>
      <c r="O118" s="98" t="s">
        <v>482</v>
      </c>
      <c r="P118" s="76">
        <v>267500000</v>
      </c>
      <c r="Q118" s="98" t="s">
        <v>450</v>
      </c>
      <c r="R118" s="76">
        <v>275000000</v>
      </c>
      <c r="S118" s="98" t="s">
        <v>450</v>
      </c>
      <c r="T118" s="77">
        <v>300000000</v>
      </c>
    </row>
    <row r="119" spans="1:20" s="103" customFormat="1" ht="48.75" customHeight="1">
      <c r="A119" s="70"/>
      <c r="B119" s="71"/>
      <c r="C119" s="394"/>
      <c r="D119" s="99"/>
      <c r="E119" s="91"/>
      <c r="F119" s="92" t="s">
        <v>186</v>
      </c>
      <c r="G119" s="92" t="s">
        <v>187</v>
      </c>
      <c r="H119" s="65"/>
      <c r="I119" s="98"/>
      <c r="J119" s="76"/>
      <c r="K119" s="98"/>
      <c r="L119" s="76"/>
      <c r="M119" s="98" t="s">
        <v>641</v>
      </c>
      <c r="N119" s="76">
        <v>419929000</v>
      </c>
      <c r="O119" s="98" t="s">
        <v>641</v>
      </c>
      <c r="P119" s="76">
        <v>475000000</v>
      </c>
      <c r="Q119" s="98" t="s">
        <v>450</v>
      </c>
      <c r="R119" s="76">
        <v>500000000</v>
      </c>
      <c r="S119" s="98" t="s">
        <v>450</v>
      </c>
      <c r="T119" s="77">
        <v>525000000</v>
      </c>
    </row>
    <row r="120" spans="1:20" s="103" customFormat="1" ht="45.75" customHeight="1">
      <c r="A120" s="70"/>
      <c r="B120" s="71"/>
      <c r="C120" s="394"/>
      <c r="D120" s="99"/>
      <c r="E120" s="91"/>
      <c r="F120" s="92" t="s">
        <v>188</v>
      </c>
      <c r="G120" s="92" t="s">
        <v>189</v>
      </c>
      <c r="H120" s="65"/>
      <c r="I120" s="98"/>
      <c r="J120" s="76"/>
      <c r="K120" s="98"/>
      <c r="L120" s="76"/>
      <c r="M120" s="98" t="s">
        <v>598</v>
      </c>
      <c r="N120" s="76">
        <v>102300000</v>
      </c>
      <c r="O120" s="98" t="s">
        <v>598</v>
      </c>
      <c r="P120" s="76">
        <v>300000000</v>
      </c>
      <c r="Q120" s="98" t="s">
        <v>581</v>
      </c>
      <c r="R120" s="76">
        <v>325000000</v>
      </c>
      <c r="S120" s="98" t="s">
        <v>581</v>
      </c>
      <c r="T120" s="77">
        <v>350000000</v>
      </c>
    </row>
    <row r="121" spans="1:20" s="103" customFormat="1" ht="61.5" customHeight="1">
      <c r="A121" s="70"/>
      <c r="B121" s="71"/>
      <c r="C121" s="394"/>
      <c r="D121" s="99"/>
      <c r="E121" s="91"/>
      <c r="F121" s="92" t="s">
        <v>190</v>
      </c>
      <c r="G121" s="92" t="s">
        <v>191</v>
      </c>
      <c r="H121" s="65"/>
      <c r="I121" s="76"/>
      <c r="J121" s="76"/>
      <c r="K121" s="76"/>
      <c r="L121" s="76"/>
      <c r="M121" s="76" t="s">
        <v>586</v>
      </c>
      <c r="N121" s="76">
        <v>150000000</v>
      </c>
      <c r="O121" s="76" t="s">
        <v>586</v>
      </c>
      <c r="P121" s="76">
        <v>160500000</v>
      </c>
      <c r="Q121" s="98" t="s">
        <v>450</v>
      </c>
      <c r="R121" s="76">
        <v>200000000</v>
      </c>
      <c r="S121" s="98" t="s">
        <v>450</v>
      </c>
      <c r="T121" s="77">
        <v>225000000</v>
      </c>
    </row>
    <row r="122" spans="1:20" s="103" customFormat="1" ht="47.25" customHeight="1">
      <c r="A122" s="70"/>
      <c r="B122" s="71"/>
      <c r="C122" s="394"/>
      <c r="D122" s="99"/>
      <c r="E122" s="91"/>
      <c r="F122" s="105" t="s">
        <v>192</v>
      </c>
      <c r="G122" s="105" t="s">
        <v>193</v>
      </c>
      <c r="H122" s="65" t="s">
        <v>607</v>
      </c>
      <c r="I122" s="76" t="s">
        <v>444</v>
      </c>
      <c r="J122" s="76">
        <v>800000000</v>
      </c>
      <c r="K122" s="76" t="s">
        <v>608</v>
      </c>
      <c r="L122" s="76">
        <v>1159671850</v>
      </c>
      <c r="M122" s="76" t="s">
        <v>494</v>
      </c>
      <c r="N122" s="76">
        <v>1080204500</v>
      </c>
      <c r="O122" s="76" t="s">
        <v>494</v>
      </c>
      <c r="P122" s="76">
        <v>1284000000</v>
      </c>
      <c r="Q122" s="76" t="s">
        <v>494</v>
      </c>
      <c r="R122" s="76">
        <v>1350000000</v>
      </c>
      <c r="S122" s="76" t="s">
        <v>494</v>
      </c>
      <c r="T122" s="77">
        <v>1400000000</v>
      </c>
    </row>
    <row r="123" spans="1:20" s="103" customFormat="1" ht="51.75" customHeight="1">
      <c r="A123" s="70"/>
      <c r="B123" s="71"/>
      <c r="C123" s="394"/>
      <c r="D123" s="99"/>
      <c r="E123" s="91"/>
      <c r="F123" s="105" t="s">
        <v>194</v>
      </c>
      <c r="G123" s="105" t="s">
        <v>195</v>
      </c>
      <c r="H123" s="65"/>
      <c r="I123" s="76" t="s">
        <v>450</v>
      </c>
      <c r="J123" s="76">
        <v>217980000</v>
      </c>
      <c r="K123" s="76" t="s">
        <v>602</v>
      </c>
      <c r="L123" s="76">
        <v>169244000</v>
      </c>
      <c r="M123" s="76" t="s">
        <v>600</v>
      </c>
      <c r="N123" s="76">
        <v>777781500</v>
      </c>
      <c r="O123" s="76" t="s">
        <v>600</v>
      </c>
      <c r="P123" s="76">
        <v>1000000000</v>
      </c>
      <c r="Q123" s="76" t="s">
        <v>450</v>
      </c>
      <c r="R123" s="76">
        <v>1150000000</v>
      </c>
      <c r="S123" s="76" t="s">
        <v>450</v>
      </c>
      <c r="T123" s="77">
        <v>1250000000</v>
      </c>
    </row>
    <row r="124" spans="1:20" s="103" customFormat="1" ht="30.75" customHeight="1">
      <c r="A124" s="70"/>
      <c r="B124" s="71"/>
      <c r="C124" s="394"/>
      <c r="D124" s="99"/>
      <c r="E124" s="91"/>
      <c r="F124" s="105" t="s">
        <v>196</v>
      </c>
      <c r="G124" s="105" t="s">
        <v>197</v>
      </c>
      <c r="H124" s="65"/>
      <c r="I124" s="76" t="s">
        <v>450</v>
      </c>
      <c r="J124" s="76">
        <v>145500000</v>
      </c>
      <c r="K124" s="76" t="s">
        <v>613</v>
      </c>
      <c r="L124" s="76">
        <v>149299000</v>
      </c>
      <c r="M124" s="76" t="s">
        <v>612</v>
      </c>
      <c r="N124" s="76">
        <v>194992500</v>
      </c>
      <c r="O124" s="76" t="s">
        <v>612</v>
      </c>
      <c r="P124" s="76">
        <v>208641975</v>
      </c>
      <c r="Q124" s="76" t="s">
        <v>450</v>
      </c>
      <c r="R124" s="76">
        <v>225000000</v>
      </c>
      <c r="S124" s="76" t="s">
        <v>450</v>
      </c>
      <c r="T124" s="77">
        <v>250000000</v>
      </c>
    </row>
    <row r="125" spans="1:20" ht="42.75">
      <c r="A125" s="70"/>
      <c r="B125" s="71"/>
      <c r="C125" s="394"/>
      <c r="D125" s="106"/>
      <c r="E125" s="107"/>
      <c r="F125" s="105" t="s">
        <v>198</v>
      </c>
      <c r="G125" s="105" t="s">
        <v>199</v>
      </c>
      <c r="H125" s="56"/>
      <c r="I125" s="76" t="s">
        <v>450</v>
      </c>
      <c r="J125" s="59">
        <v>267536000</v>
      </c>
      <c r="K125" s="76" t="s">
        <v>615</v>
      </c>
      <c r="L125" s="59">
        <v>310570000</v>
      </c>
      <c r="M125" s="76" t="s">
        <v>614</v>
      </c>
      <c r="N125" s="59">
        <v>752124000</v>
      </c>
      <c r="O125" s="76" t="s">
        <v>614</v>
      </c>
      <c r="P125" s="59">
        <v>800000000</v>
      </c>
      <c r="Q125" s="76" t="s">
        <v>450</v>
      </c>
      <c r="R125" s="59">
        <v>814250000</v>
      </c>
      <c r="S125" s="76" t="s">
        <v>450</v>
      </c>
      <c r="T125" s="60">
        <v>825000000</v>
      </c>
    </row>
    <row r="126" spans="1:20" ht="42.75">
      <c r="A126" s="70"/>
      <c r="B126" s="71"/>
      <c r="C126" s="394"/>
      <c r="D126" s="106"/>
      <c r="E126" s="107"/>
      <c r="F126" s="105" t="s">
        <v>200</v>
      </c>
      <c r="G126" s="105" t="s">
        <v>201</v>
      </c>
      <c r="H126" s="58" t="s">
        <v>697</v>
      </c>
      <c r="I126" s="76" t="s">
        <v>696</v>
      </c>
      <c r="J126" s="59">
        <v>244600000</v>
      </c>
      <c r="K126" s="76" t="s">
        <v>621</v>
      </c>
      <c r="L126" s="59">
        <v>1925911300</v>
      </c>
      <c r="M126" s="76"/>
      <c r="N126" s="59"/>
      <c r="O126" s="76"/>
      <c r="P126" s="59"/>
      <c r="Q126" s="76"/>
      <c r="R126" s="59"/>
      <c r="S126" s="76"/>
      <c r="T126" s="60"/>
    </row>
    <row r="127" spans="1:20" ht="42.75">
      <c r="A127" s="70"/>
      <c r="B127" s="71"/>
      <c r="C127" s="394"/>
      <c r="D127" s="106"/>
      <c r="E127" s="107"/>
      <c r="F127" s="105" t="s">
        <v>695</v>
      </c>
      <c r="G127" s="105" t="s">
        <v>201</v>
      </c>
      <c r="H127" s="58"/>
      <c r="I127" s="76"/>
      <c r="J127" s="59"/>
      <c r="K127" s="76"/>
      <c r="L127" s="59"/>
      <c r="M127" s="76" t="s">
        <v>673</v>
      </c>
      <c r="N127" s="59">
        <v>674215000</v>
      </c>
      <c r="O127" s="76" t="s">
        <v>673</v>
      </c>
      <c r="P127" s="59">
        <v>728267680</v>
      </c>
      <c r="Q127" s="76" t="s">
        <v>450</v>
      </c>
      <c r="R127" s="59">
        <v>750000000</v>
      </c>
      <c r="S127" s="76" t="s">
        <v>450</v>
      </c>
      <c r="T127" s="60">
        <v>765000000</v>
      </c>
    </row>
    <row r="128" spans="1:20" ht="42.75">
      <c r="A128" s="70"/>
      <c r="B128" s="71"/>
      <c r="C128" s="394"/>
      <c r="D128" s="106"/>
      <c r="E128" s="107"/>
      <c r="F128" s="105" t="s">
        <v>202</v>
      </c>
      <c r="G128" s="105" t="s">
        <v>203</v>
      </c>
      <c r="H128" s="58" t="s">
        <v>625</v>
      </c>
      <c r="I128" s="69" t="s">
        <v>624</v>
      </c>
      <c r="J128" s="100">
        <v>4282889100</v>
      </c>
      <c r="K128" s="69" t="s">
        <v>623</v>
      </c>
      <c r="L128" s="100">
        <v>4567307800</v>
      </c>
      <c r="M128" s="69" t="s">
        <v>623</v>
      </c>
      <c r="N128" s="100">
        <v>11889227400</v>
      </c>
      <c r="O128" s="69" t="s">
        <v>623</v>
      </c>
      <c r="P128" s="100">
        <v>12000000000</v>
      </c>
      <c r="Q128" s="76" t="s">
        <v>450</v>
      </c>
      <c r="R128" s="100">
        <v>12250000000</v>
      </c>
      <c r="S128" s="76" t="s">
        <v>450</v>
      </c>
      <c r="T128" s="101">
        <v>12500000000</v>
      </c>
    </row>
    <row r="129" spans="1:20" ht="42.75">
      <c r="A129" s="70"/>
      <c r="B129" s="71"/>
      <c r="C129" s="394"/>
      <c r="D129" s="106"/>
      <c r="E129" s="107"/>
      <c r="F129" s="105" t="s">
        <v>204</v>
      </c>
      <c r="G129" s="105" t="s">
        <v>205</v>
      </c>
      <c r="H129" s="56"/>
      <c r="I129" s="76"/>
      <c r="J129" s="59"/>
      <c r="K129" s="76" t="s">
        <v>636</v>
      </c>
      <c r="L129" s="59">
        <v>445455000</v>
      </c>
      <c r="M129" s="76" t="s">
        <v>637</v>
      </c>
      <c r="N129" s="59">
        <v>340899000</v>
      </c>
      <c r="O129" s="76" t="s">
        <v>637</v>
      </c>
      <c r="P129" s="59">
        <v>369438900</v>
      </c>
      <c r="Q129" s="76" t="s">
        <v>450</v>
      </c>
      <c r="R129" s="59">
        <v>475000000</v>
      </c>
      <c r="S129" s="76" t="s">
        <v>450</v>
      </c>
      <c r="T129" s="60">
        <v>500000000</v>
      </c>
    </row>
    <row r="130" spans="1:20" ht="42.75">
      <c r="A130" s="70"/>
      <c r="B130" s="71"/>
      <c r="C130" s="394"/>
      <c r="D130" s="106"/>
      <c r="E130" s="107"/>
      <c r="F130" s="105" t="s">
        <v>206</v>
      </c>
      <c r="G130" s="105" t="s">
        <v>207</v>
      </c>
      <c r="H130" s="56"/>
      <c r="I130" s="76"/>
      <c r="J130" s="59"/>
      <c r="K130" s="76" t="s">
        <v>638</v>
      </c>
      <c r="L130" s="59">
        <v>691528000</v>
      </c>
      <c r="M130" s="76" t="s">
        <v>638</v>
      </c>
      <c r="N130" s="59">
        <v>567512000</v>
      </c>
      <c r="O130" s="76" t="s">
        <v>638</v>
      </c>
      <c r="P130" s="59">
        <v>607519250</v>
      </c>
      <c r="Q130" s="76" t="s">
        <v>450</v>
      </c>
      <c r="R130" s="59">
        <v>615000000</v>
      </c>
      <c r="S130" s="76" t="s">
        <v>450</v>
      </c>
      <c r="T130" s="60">
        <v>625000000</v>
      </c>
    </row>
    <row r="131" spans="1:20" ht="42.75">
      <c r="A131" s="70"/>
      <c r="B131" s="71"/>
      <c r="C131" s="394"/>
      <c r="D131" s="106"/>
      <c r="E131" s="107"/>
      <c r="F131" s="105" t="s">
        <v>208</v>
      </c>
      <c r="G131" s="105" t="s">
        <v>209</v>
      </c>
      <c r="H131" s="58"/>
      <c r="I131" s="76" t="s">
        <v>633</v>
      </c>
      <c r="J131" s="59">
        <v>702642400</v>
      </c>
      <c r="K131" s="76" t="s">
        <v>632</v>
      </c>
      <c r="L131" s="59">
        <v>770217800</v>
      </c>
      <c r="M131" s="76" t="s">
        <v>631</v>
      </c>
      <c r="N131" s="59">
        <v>1939074400</v>
      </c>
      <c r="O131" s="76" t="s">
        <v>631</v>
      </c>
      <c r="P131" s="59">
        <v>2080630408</v>
      </c>
      <c r="Q131" s="76" t="s">
        <v>581</v>
      </c>
      <c r="R131" s="59">
        <v>2100000000</v>
      </c>
      <c r="S131" s="76" t="s">
        <v>581</v>
      </c>
      <c r="T131" s="60">
        <v>2250000000</v>
      </c>
    </row>
    <row r="132" spans="1:20" ht="42.75">
      <c r="A132" s="70"/>
      <c r="B132" s="71"/>
      <c r="C132" s="394"/>
      <c r="D132" s="106"/>
      <c r="E132" s="107"/>
      <c r="F132" s="55" t="s">
        <v>210</v>
      </c>
      <c r="G132" s="105" t="s">
        <v>211</v>
      </c>
      <c r="H132" s="58"/>
      <c r="I132" s="76"/>
      <c r="J132" s="59"/>
      <c r="K132" s="76"/>
      <c r="L132" s="59"/>
      <c r="M132" s="76"/>
      <c r="N132" s="76">
        <v>401668200</v>
      </c>
      <c r="O132" s="76"/>
      <c r="P132" s="59">
        <v>449400000</v>
      </c>
      <c r="Q132" s="76" t="s">
        <v>450</v>
      </c>
      <c r="R132" s="59">
        <v>475000000</v>
      </c>
      <c r="S132" s="76" t="s">
        <v>450</v>
      </c>
      <c r="T132" s="60">
        <v>500000000</v>
      </c>
    </row>
    <row r="133" spans="1:20" ht="42.75">
      <c r="A133" s="70"/>
      <c r="B133" s="71"/>
      <c r="C133" s="394"/>
      <c r="D133" s="106"/>
      <c r="E133" s="107"/>
      <c r="F133" s="105" t="s">
        <v>642</v>
      </c>
      <c r="G133" s="105" t="s">
        <v>644</v>
      </c>
      <c r="H133" s="58"/>
      <c r="I133" s="76"/>
      <c r="J133" s="59"/>
      <c r="K133" s="76"/>
      <c r="L133" s="59"/>
      <c r="M133" s="76" t="s">
        <v>482</v>
      </c>
      <c r="N133" s="59">
        <v>299742700</v>
      </c>
      <c r="O133" s="76" t="s">
        <v>482</v>
      </c>
      <c r="P133" s="59">
        <v>321000000</v>
      </c>
      <c r="Q133" s="76"/>
      <c r="R133" s="59">
        <v>350000000</v>
      </c>
      <c r="S133" s="76"/>
      <c r="T133" s="60">
        <v>350000000</v>
      </c>
    </row>
    <row r="134" spans="1:20" ht="42.75">
      <c r="A134" s="70"/>
      <c r="B134" s="71"/>
      <c r="C134" s="394"/>
      <c r="D134" s="106"/>
      <c r="E134" s="107"/>
      <c r="F134" s="105" t="s">
        <v>654</v>
      </c>
      <c r="G134" s="105" t="s">
        <v>655</v>
      </c>
      <c r="H134" s="58"/>
      <c r="I134" s="76"/>
      <c r="J134" s="59"/>
      <c r="K134" s="76" t="s">
        <v>657</v>
      </c>
      <c r="L134" s="59">
        <v>2500000000</v>
      </c>
      <c r="M134" s="76" t="s">
        <v>656</v>
      </c>
      <c r="N134" s="59">
        <v>8247200000</v>
      </c>
      <c r="O134" s="76" t="s">
        <v>656</v>
      </c>
      <c r="P134" s="59">
        <v>8827500000</v>
      </c>
      <c r="Q134" s="76" t="s">
        <v>581</v>
      </c>
      <c r="R134" s="59">
        <v>9000000000</v>
      </c>
      <c r="S134" s="76" t="s">
        <v>581</v>
      </c>
      <c r="T134" s="60">
        <v>9150000000</v>
      </c>
    </row>
    <row r="135" spans="1:20" ht="42.75">
      <c r="A135" s="70"/>
      <c r="B135" s="71"/>
      <c r="C135" s="394"/>
      <c r="D135" s="106"/>
      <c r="E135" s="107"/>
      <c r="F135" s="105" t="s">
        <v>643</v>
      </c>
      <c r="G135" s="105" t="s">
        <v>645</v>
      </c>
      <c r="H135" s="58"/>
      <c r="I135" s="76"/>
      <c r="J135" s="59"/>
      <c r="K135" s="76"/>
      <c r="L135" s="59"/>
      <c r="M135" s="76"/>
      <c r="N135" s="59">
        <v>500000000</v>
      </c>
      <c r="O135" s="76"/>
      <c r="P135" s="59">
        <v>500000000</v>
      </c>
      <c r="Q135" s="98" t="s">
        <v>450</v>
      </c>
      <c r="R135" s="59">
        <v>500000000</v>
      </c>
      <c r="S135" s="98" t="s">
        <v>450</v>
      </c>
      <c r="T135" s="60">
        <v>500000000</v>
      </c>
    </row>
    <row r="136" spans="1:20" s="103" customFormat="1" ht="32.25" customHeight="1">
      <c r="A136" s="70"/>
      <c r="B136" s="71"/>
      <c r="C136" s="394"/>
      <c r="D136" s="99"/>
      <c r="E136" s="91"/>
      <c r="F136" s="92" t="s">
        <v>692</v>
      </c>
      <c r="G136" s="92" t="s">
        <v>169</v>
      </c>
      <c r="H136" s="58"/>
      <c r="I136" s="76"/>
      <c r="J136" s="76"/>
      <c r="K136" s="76"/>
      <c r="L136" s="76"/>
      <c r="M136" s="76"/>
      <c r="N136" s="76">
        <v>155227500</v>
      </c>
      <c r="O136" s="76"/>
      <c r="P136" s="76">
        <v>166307425</v>
      </c>
      <c r="Q136" s="98" t="s">
        <v>450</v>
      </c>
      <c r="R136" s="76">
        <v>200000000</v>
      </c>
      <c r="S136" s="98" t="s">
        <v>450</v>
      </c>
      <c r="T136" s="77">
        <v>225000000</v>
      </c>
    </row>
    <row r="137" spans="1:20" ht="71.25">
      <c r="A137" s="70"/>
      <c r="B137" s="71"/>
      <c r="C137" s="394"/>
      <c r="D137" s="106"/>
      <c r="E137" s="107"/>
      <c r="F137" s="105" t="s">
        <v>702</v>
      </c>
      <c r="G137" s="105" t="s">
        <v>212</v>
      </c>
      <c r="H137" s="58"/>
      <c r="I137" s="76"/>
      <c r="J137" s="59"/>
      <c r="K137" s="76"/>
      <c r="L137" s="59"/>
      <c r="M137" s="76" t="s">
        <v>534</v>
      </c>
      <c r="N137" s="59">
        <v>277728600</v>
      </c>
      <c r="O137" s="76" t="s">
        <v>534</v>
      </c>
      <c r="P137" s="59">
        <v>258811600</v>
      </c>
      <c r="Q137" s="98" t="s">
        <v>450</v>
      </c>
      <c r="R137" s="59">
        <v>275000000</v>
      </c>
      <c r="S137" s="98" t="s">
        <v>450</v>
      </c>
      <c r="T137" s="60">
        <v>300000000</v>
      </c>
    </row>
    <row r="138" spans="1:20" ht="57">
      <c r="A138" s="70"/>
      <c r="B138" s="71"/>
      <c r="C138" s="394"/>
      <c r="D138" s="106"/>
      <c r="E138" s="107"/>
      <c r="F138" s="105" t="s">
        <v>703</v>
      </c>
      <c r="G138" s="105" t="s">
        <v>704</v>
      </c>
      <c r="H138" s="58"/>
      <c r="I138" s="76"/>
      <c r="J138" s="59"/>
      <c r="K138" s="76"/>
      <c r="L138" s="59"/>
      <c r="M138" s="76" t="s">
        <v>580</v>
      </c>
      <c r="N138" s="59">
        <v>424135000</v>
      </c>
      <c r="O138" s="76" t="s">
        <v>580</v>
      </c>
      <c r="P138" s="59">
        <v>551892090</v>
      </c>
      <c r="Q138" s="98"/>
      <c r="R138" s="59">
        <v>575000000</v>
      </c>
      <c r="S138" s="98"/>
      <c r="T138" s="60">
        <v>600000000</v>
      </c>
    </row>
    <row r="139" spans="1:20" ht="15">
      <c r="A139" s="70"/>
      <c r="B139" s="71"/>
      <c r="C139" s="394"/>
      <c r="D139" s="106"/>
      <c r="E139" s="107"/>
      <c r="F139" s="105"/>
      <c r="G139" s="105"/>
      <c r="H139" s="58"/>
      <c r="I139" s="76"/>
      <c r="J139" s="59"/>
      <c r="K139" s="76"/>
      <c r="L139" s="59"/>
      <c r="M139" s="76"/>
      <c r="N139" s="59"/>
      <c r="O139" s="76"/>
      <c r="P139" s="59"/>
      <c r="Q139" s="98"/>
      <c r="R139" s="59"/>
      <c r="S139" s="98"/>
      <c r="T139" s="60"/>
    </row>
    <row r="140" spans="1:20" ht="71.25">
      <c r="A140" s="70"/>
      <c r="B140" s="71"/>
      <c r="C140" s="394"/>
      <c r="D140" s="106"/>
      <c r="E140" s="107"/>
      <c r="F140" s="105" t="s">
        <v>213</v>
      </c>
      <c r="G140" s="105" t="s">
        <v>214</v>
      </c>
      <c r="H140" s="66"/>
      <c r="I140" s="76"/>
      <c r="J140" s="59"/>
      <c r="K140" s="76"/>
      <c r="L140" s="59"/>
      <c r="M140" s="76"/>
      <c r="N140" s="59"/>
      <c r="O140" s="76"/>
      <c r="P140" s="59"/>
      <c r="Q140" s="76"/>
      <c r="R140" s="59"/>
      <c r="S140" s="76"/>
      <c r="T140" s="60"/>
    </row>
    <row r="141" spans="1:20" ht="71.25">
      <c r="A141" s="70"/>
      <c r="B141" s="71"/>
      <c r="C141" s="394"/>
      <c r="D141" s="106"/>
      <c r="E141" s="107"/>
      <c r="F141" s="105" t="s">
        <v>215</v>
      </c>
      <c r="G141" s="105" t="s">
        <v>216</v>
      </c>
      <c r="H141" s="65"/>
      <c r="I141" s="98"/>
      <c r="J141" s="76"/>
      <c r="K141" s="98" t="s">
        <v>640</v>
      </c>
      <c r="L141" s="76">
        <v>321281000</v>
      </c>
      <c r="M141" s="98" t="s">
        <v>640</v>
      </c>
      <c r="N141" s="76">
        <v>229855700</v>
      </c>
      <c r="O141" s="98" t="s">
        <v>640</v>
      </c>
      <c r="P141" s="76">
        <v>315327502</v>
      </c>
      <c r="Q141" s="98" t="s">
        <v>450</v>
      </c>
      <c r="R141" s="76">
        <v>325000000</v>
      </c>
      <c r="S141" s="98" t="s">
        <v>450</v>
      </c>
      <c r="T141" s="77">
        <v>375000000</v>
      </c>
    </row>
    <row r="142" spans="1:20" ht="71.25">
      <c r="A142" s="70"/>
      <c r="B142" s="71"/>
      <c r="C142" s="394"/>
      <c r="D142" s="106"/>
      <c r="E142" s="107"/>
      <c r="F142" s="55" t="s">
        <v>217</v>
      </c>
      <c r="G142" s="105" t="s">
        <v>218</v>
      </c>
      <c r="H142" s="65"/>
      <c r="I142" s="76"/>
      <c r="J142" s="59"/>
      <c r="K142" s="76"/>
      <c r="L142" s="59"/>
      <c r="M142" s="76" t="s">
        <v>690</v>
      </c>
      <c r="N142" s="59">
        <v>707823000</v>
      </c>
      <c r="O142" s="76" t="s">
        <v>690</v>
      </c>
      <c r="P142" s="59">
        <v>771532060</v>
      </c>
      <c r="Q142" s="98" t="s">
        <v>450</v>
      </c>
      <c r="R142" s="59">
        <v>785500000</v>
      </c>
      <c r="S142" s="98" t="s">
        <v>450</v>
      </c>
      <c r="T142" s="60">
        <v>800000000</v>
      </c>
    </row>
    <row r="143" spans="1:20" ht="57">
      <c r="A143" s="70"/>
      <c r="B143" s="71"/>
      <c r="C143" s="394"/>
      <c r="D143" s="106"/>
      <c r="E143" s="107"/>
      <c r="F143" s="55" t="s">
        <v>219</v>
      </c>
      <c r="G143" s="105" t="s">
        <v>220</v>
      </c>
      <c r="H143" s="65"/>
      <c r="I143" s="76"/>
      <c r="J143" s="59"/>
      <c r="K143" s="76"/>
      <c r="L143" s="59"/>
      <c r="M143" s="76"/>
      <c r="N143" s="59"/>
      <c r="O143" s="76"/>
      <c r="P143" s="59"/>
      <c r="Q143" s="76"/>
      <c r="R143" s="59"/>
      <c r="S143" s="76"/>
      <c r="T143" s="60"/>
    </row>
    <row r="144" spans="1:20" ht="71.25">
      <c r="A144" s="70"/>
      <c r="B144" s="71"/>
      <c r="C144" s="394"/>
      <c r="D144" s="106"/>
      <c r="E144" s="107"/>
      <c r="F144" s="55" t="s">
        <v>689</v>
      </c>
      <c r="G144" s="105" t="s">
        <v>691</v>
      </c>
      <c r="H144" s="65"/>
      <c r="I144" s="76"/>
      <c r="J144" s="59"/>
      <c r="K144" s="76"/>
      <c r="L144" s="59"/>
      <c r="M144" s="76" t="s">
        <v>690</v>
      </c>
      <c r="N144" s="59">
        <v>739527000</v>
      </c>
      <c r="O144" s="76" t="s">
        <v>690</v>
      </c>
      <c r="P144" s="59">
        <v>792870000</v>
      </c>
      <c r="Q144" s="98" t="s">
        <v>450</v>
      </c>
      <c r="R144" s="59">
        <v>800000000</v>
      </c>
      <c r="S144" s="98" t="s">
        <v>450</v>
      </c>
      <c r="T144" s="60">
        <v>825000000</v>
      </c>
    </row>
    <row r="145" spans="1:20" ht="57">
      <c r="A145" s="70"/>
      <c r="B145" s="71"/>
      <c r="C145" s="394"/>
      <c r="D145" s="106"/>
      <c r="E145" s="107"/>
      <c r="F145" s="55" t="s">
        <v>221</v>
      </c>
      <c r="G145" s="105" t="s">
        <v>222</v>
      </c>
      <c r="H145" s="65"/>
      <c r="I145" s="76"/>
      <c r="J145" s="59"/>
      <c r="K145" s="76"/>
      <c r="L145" s="59"/>
      <c r="M145" s="76" t="s">
        <v>580</v>
      </c>
      <c r="N145" s="59">
        <v>532506000</v>
      </c>
      <c r="O145" s="76" t="s">
        <v>580</v>
      </c>
      <c r="P145" s="59">
        <v>576814530</v>
      </c>
      <c r="Q145" s="98" t="s">
        <v>450</v>
      </c>
      <c r="R145" s="59">
        <v>600000000</v>
      </c>
      <c r="S145" s="98" t="s">
        <v>450</v>
      </c>
      <c r="T145" s="60">
        <v>625000000</v>
      </c>
    </row>
    <row r="146" spans="1:20" ht="42.75">
      <c r="A146" s="70"/>
      <c r="B146" s="71"/>
      <c r="C146" s="394"/>
      <c r="D146" s="106"/>
      <c r="E146" s="107"/>
      <c r="F146" s="55" t="s">
        <v>694</v>
      </c>
      <c r="G146" s="105" t="s">
        <v>223</v>
      </c>
      <c r="H146" s="65"/>
      <c r="I146" s="76"/>
      <c r="J146" s="59"/>
      <c r="K146" s="76"/>
      <c r="L146" s="59"/>
      <c r="M146" s="76"/>
      <c r="N146" s="59">
        <v>750000000</v>
      </c>
      <c r="O146" s="76"/>
      <c r="P146" s="59"/>
      <c r="Q146" s="76"/>
      <c r="R146" s="59"/>
      <c r="S146" s="76"/>
      <c r="T146" s="60"/>
    </row>
    <row r="147" spans="1:20" ht="42.75">
      <c r="A147" s="70"/>
      <c r="B147" s="71"/>
      <c r="C147" s="394"/>
      <c r="D147" s="106"/>
      <c r="E147" s="107"/>
      <c r="F147" s="55" t="s">
        <v>684</v>
      </c>
      <c r="G147" s="105" t="s">
        <v>224</v>
      </c>
      <c r="H147" s="65"/>
      <c r="I147" s="76"/>
      <c r="J147" s="59"/>
      <c r="K147" s="76"/>
      <c r="L147" s="59"/>
      <c r="M147" s="76" t="s">
        <v>586</v>
      </c>
      <c r="N147" s="59">
        <v>337922500</v>
      </c>
      <c r="O147" s="76" t="s">
        <v>586</v>
      </c>
      <c r="P147" s="59">
        <v>359725695</v>
      </c>
      <c r="Q147" s="76" t="s">
        <v>450</v>
      </c>
      <c r="R147" s="59">
        <v>400000000</v>
      </c>
      <c r="S147" s="76" t="s">
        <v>450</v>
      </c>
      <c r="T147" s="60">
        <v>420000000</v>
      </c>
    </row>
    <row r="148" spans="1:20" ht="57">
      <c r="A148" s="70"/>
      <c r="B148" s="71"/>
      <c r="C148" s="394"/>
      <c r="D148" s="106"/>
      <c r="E148" s="107"/>
      <c r="F148" s="55" t="s">
        <v>225</v>
      </c>
      <c r="G148" s="105" t="s">
        <v>226</v>
      </c>
      <c r="H148" s="65"/>
      <c r="I148" s="76"/>
      <c r="J148" s="59"/>
      <c r="K148" s="76"/>
      <c r="L148" s="59"/>
      <c r="M148" s="76" t="s">
        <v>580</v>
      </c>
      <c r="N148" s="59">
        <v>506660500</v>
      </c>
      <c r="O148" s="76" t="s">
        <v>580</v>
      </c>
      <c r="P148" s="59">
        <v>542126735</v>
      </c>
      <c r="Q148" s="76" t="s">
        <v>581</v>
      </c>
      <c r="R148" s="59">
        <v>565000000</v>
      </c>
      <c r="S148" s="76" t="s">
        <v>581</v>
      </c>
      <c r="T148" s="60">
        <v>600000000</v>
      </c>
    </row>
    <row r="149" spans="1:20" ht="28.5">
      <c r="A149" s="70"/>
      <c r="B149" s="71"/>
      <c r="C149" s="394"/>
      <c r="D149" s="106"/>
      <c r="E149" s="107"/>
      <c r="F149" s="55" t="s">
        <v>698</v>
      </c>
      <c r="G149" s="105" t="s">
        <v>699</v>
      </c>
      <c r="H149" s="65"/>
      <c r="I149" s="76"/>
      <c r="J149" s="59"/>
      <c r="K149" s="76"/>
      <c r="L149" s="59"/>
      <c r="M149" s="76" t="s">
        <v>534</v>
      </c>
      <c r="N149" s="59">
        <v>224629900</v>
      </c>
      <c r="O149" s="76" t="s">
        <v>534</v>
      </c>
      <c r="P149" s="59">
        <v>245098373</v>
      </c>
      <c r="Q149" s="76" t="s">
        <v>450</v>
      </c>
      <c r="R149" s="59">
        <v>250000000</v>
      </c>
      <c r="S149" s="76" t="s">
        <v>450</v>
      </c>
      <c r="T149" s="60">
        <v>275000000</v>
      </c>
    </row>
    <row r="150" spans="1:20" ht="42.75">
      <c r="A150" s="70"/>
      <c r="B150" s="71"/>
      <c r="C150" s="394"/>
      <c r="D150" s="106"/>
      <c r="E150" s="107"/>
      <c r="F150" s="55" t="s">
        <v>700</v>
      </c>
      <c r="G150" s="105" t="s">
        <v>701</v>
      </c>
      <c r="H150" s="65"/>
      <c r="I150" s="76"/>
      <c r="J150" s="59"/>
      <c r="K150" s="76"/>
      <c r="L150" s="59"/>
      <c r="M150" s="76" t="s">
        <v>534</v>
      </c>
      <c r="N150" s="59">
        <v>554550000</v>
      </c>
      <c r="O150" s="76" t="s">
        <v>534</v>
      </c>
      <c r="P150" s="59">
        <v>649897670</v>
      </c>
      <c r="Q150" s="76" t="s">
        <v>450</v>
      </c>
      <c r="R150" s="59">
        <v>650000000</v>
      </c>
      <c r="S150" s="76" t="s">
        <v>450</v>
      </c>
      <c r="T150" s="60">
        <v>670500000</v>
      </c>
    </row>
    <row r="151" spans="1:20" ht="57">
      <c r="A151" s="70"/>
      <c r="B151" s="71"/>
      <c r="C151" s="394"/>
      <c r="D151" s="106"/>
      <c r="E151" s="107"/>
      <c r="F151" s="55" t="s">
        <v>227</v>
      </c>
      <c r="G151" s="105" t="s">
        <v>228</v>
      </c>
      <c r="H151" s="65"/>
      <c r="I151" s="76"/>
      <c r="J151" s="59"/>
      <c r="K151" s="76"/>
      <c r="L151" s="59"/>
      <c r="M151" s="76" t="s">
        <v>580</v>
      </c>
      <c r="N151" s="59">
        <v>244446500</v>
      </c>
      <c r="O151" s="76" t="s">
        <v>580</v>
      </c>
      <c r="P151" s="59">
        <v>261557755</v>
      </c>
      <c r="Q151" s="76" t="s">
        <v>450</v>
      </c>
      <c r="R151" s="59">
        <v>275000000</v>
      </c>
      <c r="S151" s="76" t="s">
        <v>450</v>
      </c>
      <c r="T151" s="60">
        <v>300000000</v>
      </c>
    </row>
    <row r="152" spans="1:20" ht="57">
      <c r="A152" s="70"/>
      <c r="B152" s="71"/>
      <c r="C152" s="394"/>
      <c r="D152" s="106"/>
      <c r="E152" s="107"/>
      <c r="F152" s="55" t="s">
        <v>705</v>
      </c>
      <c r="G152" s="105" t="s">
        <v>229</v>
      </c>
      <c r="H152" s="65"/>
      <c r="I152" s="76"/>
      <c r="J152" s="59"/>
      <c r="K152" s="76"/>
      <c r="L152" s="59"/>
      <c r="M152" s="76" t="s">
        <v>673</v>
      </c>
      <c r="N152" s="59">
        <v>253638000</v>
      </c>
      <c r="O152" s="76" t="s">
        <v>673</v>
      </c>
      <c r="P152" s="59">
        <v>273190260</v>
      </c>
      <c r="Q152" s="76" t="s">
        <v>450</v>
      </c>
      <c r="R152" s="59">
        <v>295000000</v>
      </c>
      <c r="S152" s="76" t="s">
        <v>450</v>
      </c>
      <c r="T152" s="60">
        <v>325000000</v>
      </c>
    </row>
    <row r="153" spans="1:20" ht="57">
      <c r="A153" s="70"/>
      <c r="B153" s="71"/>
      <c r="C153" s="394"/>
      <c r="D153" s="106"/>
      <c r="E153" s="107"/>
      <c r="F153" s="55" t="s">
        <v>230</v>
      </c>
      <c r="G153" s="105" t="s">
        <v>231</v>
      </c>
      <c r="H153" s="65"/>
      <c r="I153" s="76"/>
      <c r="J153" s="59"/>
      <c r="K153" s="76"/>
      <c r="L153" s="59"/>
      <c r="M153" s="76" t="s">
        <v>673</v>
      </c>
      <c r="N153" s="59">
        <v>187310000</v>
      </c>
      <c r="O153" s="76" t="s">
        <v>673</v>
      </c>
      <c r="P153" s="59">
        <v>200421700</v>
      </c>
      <c r="Q153" s="76" t="s">
        <v>581</v>
      </c>
      <c r="R153" s="59">
        <v>225500000</v>
      </c>
      <c r="S153" s="76" t="s">
        <v>581</v>
      </c>
      <c r="T153" s="60">
        <v>250000000</v>
      </c>
    </row>
    <row r="154" spans="1:20" ht="71.25">
      <c r="A154" s="70"/>
      <c r="B154" s="71"/>
      <c r="C154" s="394"/>
      <c r="D154" s="106"/>
      <c r="E154" s="107"/>
      <c r="F154" s="55" t="s">
        <v>232</v>
      </c>
      <c r="G154" s="105" t="s">
        <v>233</v>
      </c>
      <c r="H154" s="65"/>
      <c r="I154" s="76"/>
      <c r="J154" s="59"/>
      <c r="K154" s="76"/>
      <c r="L154" s="59"/>
      <c r="M154" s="76"/>
      <c r="N154" s="59"/>
      <c r="O154" s="76"/>
      <c r="P154" s="59"/>
      <c r="Q154" s="76"/>
      <c r="R154" s="59"/>
      <c r="S154" s="76"/>
      <c r="T154" s="60"/>
    </row>
    <row r="155" spans="1:20" ht="42.75">
      <c r="A155" s="70"/>
      <c r="B155" s="71"/>
      <c r="C155" s="394"/>
      <c r="D155" s="106"/>
      <c r="E155" s="107"/>
      <c r="F155" s="108" t="s">
        <v>234</v>
      </c>
      <c r="G155" s="108" t="s">
        <v>235</v>
      </c>
      <c r="H155" s="65"/>
      <c r="I155" s="76"/>
      <c r="J155" s="59"/>
      <c r="K155" s="76"/>
      <c r="L155" s="59"/>
      <c r="M155" s="76"/>
      <c r="N155" s="59"/>
      <c r="O155" s="76"/>
      <c r="P155" s="59"/>
      <c r="Q155" s="76"/>
      <c r="R155" s="59"/>
      <c r="S155" s="76"/>
      <c r="T155" s="60"/>
    </row>
    <row r="156" spans="1:20" ht="57">
      <c r="A156" s="70"/>
      <c r="B156" s="71"/>
      <c r="C156" s="394"/>
      <c r="D156" s="106"/>
      <c r="E156" s="107"/>
      <c r="F156" s="108" t="s">
        <v>236</v>
      </c>
      <c r="G156" s="108" t="s">
        <v>678</v>
      </c>
      <c r="H156" s="65"/>
      <c r="I156" s="76"/>
      <c r="J156" s="59"/>
      <c r="K156" s="76"/>
      <c r="L156" s="59"/>
      <c r="M156" s="76" t="s">
        <v>677</v>
      </c>
      <c r="N156" s="59">
        <v>1794000000</v>
      </c>
      <c r="O156" s="76" t="s">
        <v>677</v>
      </c>
      <c r="P156" s="59">
        <v>1919580000</v>
      </c>
      <c r="Q156" s="76" t="s">
        <v>581</v>
      </c>
      <c r="R156" s="59">
        <v>2000000000</v>
      </c>
      <c r="S156" s="76" t="s">
        <v>581</v>
      </c>
      <c r="T156" s="60">
        <v>2245000000</v>
      </c>
    </row>
    <row r="157" spans="1:20" ht="42.75">
      <c r="A157" s="70"/>
      <c r="B157" s="71"/>
      <c r="C157" s="394"/>
      <c r="D157" s="106"/>
      <c r="E157" s="107"/>
      <c r="F157" s="108" t="s">
        <v>237</v>
      </c>
      <c r="G157" s="109"/>
      <c r="H157" s="65"/>
      <c r="I157" s="76"/>
      <c r="J157" s="59"/>
      <c r="K157" s="76"/>
      <c r="L157" s="59"/>
      <c r="M157" s="76" t="s">
        <v>576</v>
      </c>
      <c r="N157" s="59">
        <v>1170000000</v>
      </c>
      <c r="O157" s="76" t="s">
        <v>576</v>
      </c>
      <c r="P157" s="59">
        <v>1251900000</v>
      </c>
      <c r="Q157" s="76" t="s">
        <v>581</v>
      </c>
      <c r="R157" s="59">
        <v>1500000000</v>
      </c>
      <c r="S157" s="76" t="s">
        <v>581</v>
      </c>
      <c r="T157" s="60">
        <v>1750000000</v>
      </c>
    </row>
    <row r="158" spans="1:20" ht="42.75">
      <c r="A158" s="70"/>
      <c r="B158" s="71"/>
      <c r="C158" s="394"/>
      <c r="D158" s="106"/>
      <c r="E158" s="107"/>
      <c r="F158" s="108" t="s">
        <v>238</v>
      </c>
      <c r="G158" s="108" t="s">
        <v>239</v>
      </c>
      <c r="H158" s="61">
        <v>1</v>
      </c>
      <c r="I158" s="76" t="s">
        <v>581</v>
      </c>
      <c r="J158" s="59">
        <v>9137051100</v>
      </c>
      <c r="K158" s="76" t="s">
        <v>618</v>
      </c>
      <c r="L158" s="59">
        <v>27650000000</v>
      </c>
      <c r="M158" s="76" t="s">
        <v>513</v>
      </c>
      <c r="N158" s="59">
        <v>1700000000</v>
      </c>
      <c r="O158" s="76" t="s">
        <v>513</v>
      </c>
      <c r="P158" s="59">
        <v>1819000000</v>
      </c>
      <c r="Q158" s="76" t="s">
        <v>581</v>
      </c>
      <c r="R158" s="59">
        <v>2000000000</v>
      </c>
      <c r="S158" s="76" t="s">
        <v>581</v>
      </c>
      <c r="T158" s="60">
        <v>2250000000</v>
      </c>
    </row>
    <row r="159" spans="1:20" ht="28.5">
      <c r="A159" s="70"/>
      <c r="B159" s="71"/>
      <c r="C159" s="394"/>
      <c r="D159" s="106"/>
      <c r="E159" s="107"/>
      <c r="F159" s="108" t="s">
        <v>240</v>
      </c>
      <c r="G159" s="108" t="s">
        <v>241</v>
      </c>
      <c r="H159" s="65"/>
      <c r="I159" s="76"/>
      <c r="J159" s="59"/>
      <c r="K159" s="76"/>
      <c r="L159" s="59"/>
      <c r="M159" s="76" t="s">
        <v>679</v>
      </c>
      <c r="N159" s="59">
        <v>23184000000</v>
      </c>
      <c r="O159" s="76" t="s">
        <v>679</v>
      </c>
      <c r="P159" s="59">
        <v>24806880000</v>
      </c>
      <c r="Q159" s="76" t="s">
        <v>581</v>
      </c>
      <c r="R159" s="59">
        <v>25000000000</v>
      </c>
      <c r="S159" s="76" t="s">
        <v>581</v>
      </c>
      <c r="T159" s="60">
        <v>25250000000</v>
      </c>
    </row>
    <row r="160" spans="1:20" ht="57">
      <c r="A160" s="70"/>
      <c r="B160" s="71"/>
      <c r="C160" s="394"/>
      <c r="D160" s="106"/>
      <c r="E160" s="107"/>
      <c r="F160" s="105" t="s">
        <v>242</v>
      </c>
      <c r="G160" s="105" t="s">
        <v>243</v>
      </c>
      <c r="H160" s="65"/>
      <c r="I160" s="76"/>
      <c r="J160" s="59"/>
      <c r="K160" s="76" t="s">
        <v>621</v>
      </c>
      <c r="L160" s="59">
        <v>5887219800</v>
      </c>
      <c r="M160" s="76" t="s">
        <v>631</v>
      </c>
      <c r="N160" s="59">
        <v>5691788500</v>
      </c>
      <c r="O160" s="76" t="s">
        <v>631</v>
      </c>
      <c r="P160" s="59">
        <v>6090213695</v>
      </c>
      <c r="Q160" s="76" t="s">
        <v>581</v>
      </c>
      <c r="R160" s="59">
        <v>6100000000</v>
      </c>
      <c r="S160" s="76" t="s">
        <v>581</v>
      </c>
      <c r="T160" s="60">
        <v>6250000000</v>
      </c>
    </row>
    <row r="161" spans="1:20" ht="42.75">
      <c r="A161" s="70"/>
      <c r="B161" s="71"/>
      <c r="C161" s="394"/>
      <c r="D161" s="106"/>
      <c r="E161" s="107"/>
      <c r="F161" s="105" t="s">
        <v>670</v>
      </c>
      <c r="G161" s="105" t="s">
        <v>671</v>
      </c>
      <c r="H161" s="65"/>
      <c r="I161" s="76"/>
      <c r="J161" s="59"/>
      <c r="K161" s="76"/>
      <c r="L161" s="59"/>
      <c r="M161" s="76" t="s">
        <v>672</v>
      </c>
      <c r="N161" s="59">
        <v>2055500000</v>
      </c>
      <c r="O161" s="76" t="s">
        <v>672</v>
      </c>
      <c r="P161" s="59">
        <v>2700000000</v>
      </c>
      <c r="Q161" s="76" t="s">
        <v>581</v>
      </c>
      <c r="R161" s="59">
        <v>3000000000</v>
      </c>
      <c r="S161" s="76" t="s">
        <v>581</v>
      </c>
      <c r="T161" s="60">
        <v>3200000000</v>
      </c>
    </row>
    <row r="162" spans="1:20" ht="57">
      <c r="A162" s="70"/>
      <c r="B162" s="71"/>
      <c r="C162" s="394"/>
      <c r="D162" s="106"/>
      <c r="E162" s="107"/>
      <c r="F162" s="105" t="s">
        <v>244</v>
      </c>
      <c r="G162" s="105" t="s">
        <v>245</v>
      </c>
      <c r="H162" s="65"/>
      <c r="I162" s="76"/>
      <c r="J162" s="59"/>
      <c r="K162" s="76"/>
      <c r="L162" s="59"/>
      <c r="M162" s="76"/>
      <c r="N162" s="59"/>
      <c r="O162" s="76"/>
      <c r="P162" s="59"/>
      <c r="Q162" s="76"/>
      <c r="R162" s="59"/>
      <c r="S162" s="76"/>
      <c r="T162" s="60"/>
    </row>
    <row r="163" spans="1:20" ht="71.25">
      <c r="A163" s="70"/>
      <c r="B163" s="71"/>
      <c r="C163" s="394"/>
      <c r="D163" s="106"/>
      <c r="E163" s="107"/>
      <c r="F163" s="55" t="s">
        <v>674</v>
      </c>
      <c r="G163" s="105" t="s">
        <v>246</v>
      </c>
      <c r="H163" s="65"/>
      <c r="I163" s="76"/>
      <c r="J163" s="59"/>
      <c r="K163" s="76"/>
      <c r="L163" s="59"/>
      <c r="M163" s="76" t="s">
        <v>673</v>
      </c>
      <c r="N163" s="59">
        <v>390000000</v>
      </c>
      <c r="O163" s="76" t="s">
        <v>673</v>
      </c>
      <c r="P163" s="59">
        <v>417300000</v>
      </c>
      <c r="Q163" s="76" t="s">
        <v>581</v>
      </c>
      <c r="R163" s="59">
        <v>450000000</v>
      </c>
      <c r="S163" s="76" t="s">
        <v>581</v>
      </c>
      <c r="T163" s="60">
        <v>500000000</v>
      </c>
    </row>
    <row r="164" spans="1:20" ht="57">
      <c r="A164" s="70"/>
      <c r="B164" s="71"/>
      <c r="C164" s="394"/>
      <c r="D164" s="106"/>
      <c r="E164" s="107"/>
      <c r="F164" s="55" t="s">
        <v>247</v>
      </c>
      <c r="G164" s="105" t="s">
        <v>248</v>
      </c>
      <c r="H164" s="65"/>
      <c r="I164" s="76"/>
      <c r="J164" s="59"/>
      <c r="K164" s="76"/>
      <c r="L164" s="59"/>
      <c r="M164" s="76" t="s">
        <v>673</v>
      </c>
      <c r="N164" s="59">
        <v>1344717000</v>
      </c>
      <c r="O164" s="76" t="s">
        <v>673</v>
      </c>
      <c r="P164" s="59">
        <v>1461369620</v>
      </c>
      <c r="Q164" s="98" t="s">
        <v>450</v>
      </c>
      <c r="R164" s="59">
        <v>1500000000</v>
      </c>
      <c r="S164" s="98" t="s">
        <v>450</v>
      </c>
      <c r="T164" s="60">
        <v>1750000000</v>
      </c>
    </row>
    <row r="165" spans="1:20" ht="15">
      <c r="A165" s="70"/>
      <c r="B165" s="71"/>
      <c r="C165" s="394"/>
      <c r="D165" s="106"/>
      <c r="E165" s="107"/>
      <c r="F165" s="55"/>
      <c r="G165" s="105"/>
      <c r="H165" s="65"/>
      <c r="I165" s="76"/>
      <c r="J165" s="59"/>
      <c r="K165" s="76"/>
      <c r="L165" s="59"/>
      <c r="M165" s="76"/>
      <c r="N165" s="59"/>
      <c r="O165" s="76"/>
      <c r="P165" s="59"/>
      <c r="Q165" s="76"/>
      <c r="R165" s="59"/>
      <c r="S165" s="76"/>
      <c r="T165" s="60"/>
    </row>
    <row r="166" spans="1:20" ht="30">
      <c r="A166" s="70"/>
      <c r="B166" s="71"/>
      <c r="C166" s="394"/>
      <c r="D166" s="106"/>
      <c r="E166" s="107"/>
      <c r="F166" s="54" t="s">
        <v>249</v>
      </c>
      <c r="G166" s="55"/>
      <c r="H166" s="65"/>
      <c r="I166" s="76"/>
      <c r="J166" s="59"/>
      <c r="K166" s="76"/>
      <c r="L166" s="59"/>
      <c r="M166" s="76"/>
      <c r="N166" s="59"/>
      <c r="O166" s="76"/>
      <c r="P166" s="59"/>
      <c r="Q166" s="76"/>
      <c r="R166" s="59"/>
      <c r="S166" s="76"/>
      <c r="T166" s="60"/>
    </row>
    <row r="167" spans="1:20" ht="42.75">
      <c r="A167" s="70"/>
      <c r="B167" s="71"/>
      <c r="C167" s="394"/>
      <c r="D167" s="106"/>
      <c r="E167" s="107"/>
      <c r="F167" s="110" t="s">
        <v>250</v>
      </c>
      <c r="G167" s="92" t="s">
        <v>251</v>
      </c>
      <c r="H167" s="76" t="s">
        <v>531</v>
      </c>
      <c r="I167" s="76" t="s">
        <v>531</v>
      </c>
      <c r="J167" s="76">
        <v>134744900</v>
      </c>
      <c r="K167" s="76" t="s">
        <v>531</v>
      </c>
      <c r="L167" s="59">
        <v>150000000</v>
      </c>
      <c r="M167" s="76" t="s">
        <v>532</v>
      </c>
      <c r="N167" s="59">
        <v>188004000</v>
      </c>
      <c r="O167" s="76" t="s">
        <v>532</v>
      </c>
      <c r="P167" s="59">
        <v>200000000</v>
      </c>
      <c r="Q167" s="76" t="s">
        <v>532</v>
      </c>
      <c r="R167" s="59">
        <v>235000000</v>
      </c>
      <c r="S167" s="76" t="s">
        <v>532</v>
      </c>
      <c r="T167" s="60">
        <v>250000000</v>
      </c>
    </row>
    <row r="168" spans="1:20" ht="57">
      <c r="A168" s="70"/>
      <c r="B168" s="71"/>
      <c r="C168" s="394"/>
      <c r="D168" s="106"/>
      <c r="E168" s="107"/>
      <c r="F168" s="110" t="s">
        <v>252</v>
      </c>
      <c r="G168" s="92" t="s">
        <v>253</v>
      </c>
      <c r="H168" s="76" t="s">
        <v>531</v>
      </c>
      <c r="I168" s="76" t="s">
        <v>531</v>
      </c>
      <c r="J168" s="76">
        <v>576155000</v>
      </c>
      <c r="K168" s="76" t="s">
        <v>531</v>
      </c>
      <c r="L168" s="59">
        <v>250000000</v>
      </c>
      <c r="M168" s="76" t="s">
        <v>459</v>
      </c>
      <c r="N168" s="59">
        <v>250000000</v>
      </c>
      <c r="O168" s="76" t="s">
        <v>459</v>
      </c>
      <c r="P168" s="59">
        <v>267500000</v>
      </c>
      <c r="Q168" s="76" t="s">
        <v>459</v>
      </c>
      <c r="R168" s="59">
        <v>275500000</v>
      </c>
      <c r="S168" s="76" t="s">
        <v>459</v>
      </c>
      <c r="T168" s="60">
        <v>300000000</v>
      </c>
    </row>
    <row r="169" spans="1:20" ht="57">
      <c r="A169" s="70"/>
      <c r="B169" s="71"/>
      <c r="C169" s="394"/>
      <c r="D169" s="106"/>
      <c r="E169" s="107"/>
      <c r="F169" s="110" t="s">
        <v>254</v>
      </c>
      <c r="G169" s="92" t="s">
        <v>255</v>
      </c>
      <c r="H169" s="76" t="s">
        <v>531</v>
      </c>
      <c r="I169" s="76" t="s">
        <v>531</v>
      </c>
      <c r="J169" s="76">
        <v>929432100</v>
      </c>
      <c r="K169" s="76" t="s">
        <v>531</v>
      </c>
      <c r="L169" s="59">
        <v>479432100</v>
      </c>
      <c r="M169" s="76" t="s">
        <v>533</v>
      </c>
      <c r="N169" s="59">
        <v>393932100</v>
      </c>
      <c r="O169" s="76" t="s">
        <v>533</v>
      </c>
      <c r="P169" s="59">
        <v>519992347</v>
      </c>
      <c r="Q169" s="76" t="s">
        <v>533</v>
      </c>
      <c r="R169" s="59">
        <v>535250000</v>
      </c>
      <c r="S169" s="76" t="s">
        <v>533</v>
      </c>
      <c r="T169" s="60">
        <v>565000000</v>
      </c>
    </row>
    <row r="170" spans="1:20" ht="57">
      <c r="A170" s="70"/>
      <c r="B170" s="71"/>
      <c r="C170" s="394"/>
      <c r="D170" s="106"/>
      <c r="E170" s="107"/>
      <c r="F170" s="110" t="s">
        <v>256</v>
      </c>
      <c r="G170" s="92" t="s">
        <v>257</v>
      </c>
      <c r="H170" s="76" t="s">
        <v>531</v>
      </c>
      <c r="I170" s="76" t="s">
        <v>531</v>
      </c>
      <c r="J170" s="76">
        <v>747427200</v>
      </c>
      <c r="K170" s="76" t="s">
        <v>531</v>
      </c>
      <c r="L170" s="59">
        <v>397427200</v>
      </c>
      <c r="M170" s="76" t="s">
        <v>534</v>
      </c>
      <c r="N170" s="59">
        <v>397427200</v>
      </c>
      <c r="O170" s="76" t="s">
        <v>534</v>
      </c>
      <c r="P170" s="59">
        <v>425247104</v>
      </c>
      <c r="Q170" s="76" t="s">
        <v>534</v>
      </c>
      <c r="R170" s="59">
        <v>450000000</v>
      </c>
      <c r="S170" s="76" t="s">
        <v>534</v>
      </c>
      <c r="T170" s="60">
        <v>475500000</v>
      </c>
    </row>
    <row r="171" spans="1:20" ht="42.75">
      <c r="A171" s="70"/>
      <c r="B171" s="71"/>
      <c r="C171" s="394"/>
      <c r="D171" s="106"/>
      <c r="E171" s="107"/>
      <c r="F171" s="110" t="s">
        <v>258</v>
      </c>
      <c r="G171" s="92" t="s">
        <v>259</v>
      </c>
      <c r="H171" s="76" t="s">
        <v>531</v>
      </c>
      <c r="I171" s="76" t="s">
        <v>531</v>
      </c>
      <c r="J171" s="76">
        <v>85639200</v>
      </c>
      <c r="K171" s="76" t="s">
        <v>531</v>
      </c>
      <c r="L171" s="59">
        <v>104522000</v>
      </c>
      <c r="M171" s="76" t="s">
        <v>535</v>
      </c>
      <c r="N171" s="59">
        <v>100079200</v>
      </c>
      <c r="O171" s="76" t="s">
        <v>535</v>
      </c>
      <c r="P171" s="59">
        <v>107084744</v>
      </c>
      <c r="Q171" s="76" t="s">
        <v>535</v>
      </c>
      <c r="R171" s="59">
        <v>115000000</v>
      </c>
      <c r="S171" s="76" t="s">
        <v>535</v>
      </c>
      <c r="T171" s="60">
        <v>135000000</v>
      </c>
    </row>
    <row r="172" spans="1:20" ht="42.75">
      <c r="A172" s="70"/>
      <c r="B172" s="71"/>
      <c r="C172" s="394"/>
      <c r="D172" s="106"/>
      <c r="E172" s="107"/>
      <c r="F172" s="110" t="s">
        <v>260</v>
      </c>
      <c r="G172" s="92" t="s">
        <v>261</v>
      </c>
      <c r="H172" s="76" t="s">
        <v>531</v>
      </c>
      <c r="I172" s="76" t="s">
        <v>531</v>
      </c>
      <c r="J172" s="76">
        <v>108598000</v>
      </c>
      <c r="K172" s="76" t="s">
        <v>531</v>
      </c>
      <c r="L172" s="59">
        <v>126874000</v>
      </c>
      <c r="M172" s="76" t="s">
        <v>536</v>
      </c>
      <c r="N172" s="59">
        <v>113303000</v>
      </c>
      <c r="O172" s="76" t="s">
        <v>536</v>
      </c>
      <c r="P172" s="59">
        <v>121234210</v>
      </c>
      <c r="Q172" s="61">
        <v>1</v>
      </c>
      <c r="R172" s="59">
        <v>135500000</v>
      </c>
      <c r="S172" s="76" t="s">
        <v>536</v>
      </c>
      <c r="T172" s="60">
        <v>150000000</v>
      </c>
    </row>
    <row r="173" spans="1:20" ht="28.5">
      <c r="A173" s="70"/>
      <c r="B173" s="71"/>
      <c r="C173" s="394"/>
      <c r="D173" s="106"/>
      <c r="E173" s="107"/>
      <c r="F173" s="110" t="s">
        <v>262</v>
      </c>
      <c r="G173" s="92" t="s">
        <v>263</v>
      </c>
      <c r="H173" s="61"/>
      <c r="I173" s="61"/>
      <c r="J173" s="76"/>
      <c r="K173" s="76" t="s">
        <v>531</v>
      </c>
      <c r="L173" s="59">
        <v>250000000</v>
      </c>
      <c r="M173" s="61">
        <v>1</v>
      </c>
      <c r="N173" s="59">
        <v>244204000</v>
      </c>
      <c r="O173" s="61">
        <v>1</v>
      </c>
      <c r="P173" s="59">
        <v>250000000</v>
      </c>
      <c r="Q173" s="61">
        <v>1</v>
      </c>
      <c r="R173" s="59">
        <v>265000000</v>
      </c>
      <c r="S173" s="61">
        <v>1</v>
      </c>
      <c r="T173" s="60">
        <v>285000000</v>
      </c>
    </row>
    <row r="174" spans="1:20" ht="42.75">
      <c r="A174" s="70"/>
      <c r="B174" s="71"/>
      <c r="C174" s="394"/>
      <c r="D174" s="106"/>
      <c r="E174" s="107"/>
      <c r="F174" s="110" t="s">
        <v>264</v>
      </c>
      <c r="G174" s="92" t="s">
        <v>265</v>
      </c>
      <c r="H174" s="61"/>
      <c r="I174" s="61"/>
      <c r="J174" s="76"/>
      <c r="K174" s="76" t="s">
        <v>522</v>
      </c>
      <c r="L174" s="59">
        <v>100000000</v>
      </c>
      <c r="M174" s="61">
        <v>1</v>
      </c>
      <c r="N174" s="59">
        <v>300000000</v>
      </c>
      <c r="O174" s="61">
        <v>1</v>
      </c>
      <c r="P174" s="59">
        <v>321000000</v>
      </c>
      <c r="Q174" s="61">
        <v>1</v>
      </c>
      <c r="R174" s="59">
        <v>335000000</v>
      </c>
      <c r="S174" s="61">
        <v>1</v>
      </c>
      <c r="T174" s="60">
        <v>350000000</v>
      </c>
    </row>
    <row r="175" spans="1:20" ht="28.5">
      <c r="A175" s="70"/>
      <c r="B175" s="71"/>
      <c r="C175" s="394"/>
      <c r="D175" s="106"/>
      <c r="E175" s="107"/>
      <c r="F175" s="110" t="s">
        <v>432</v>
      </c>
      <c r="G175" s="92"/>
      <c r="H175" s="61" t="s">
        <v>459</v>
      </c>
      <c r="I175" s="61" t="s">
        <v>538</v>
      </c>
      <c r="J175" s="76">
        <v>571000000</v>
      </c>
      <c r="K175" s="76"/>
      <c r="L175" s="59"/>
      <c r="M175" s="76" t="s">
        <v>537</v>
      </c>
      <c r="N175" s="59">
        <v>296560000</v>
      </c>
      <c r="O175" s="76" t="s">
        <v>537</v>
      </c>
      <c r="P175" s="59">
        <v>535000000</v>
      </c>
      <c r="Q175" s="76" t="s">
        <v>537</v>
      </c>
      <c r="R175" s="59">
        <v>550000000</v>
      </c>
      <c r="S175" s="76" t="s">
        <v>537</v>
      </c>
      <c r="T175" s="60">
        <v>565000000</v>
      </c>
    </row>
    <row r="176" spans="1:20" ht="15" customHeight="1">
      <c r="A176" s="70"/>
      <c r="B176" s="71"/>
      <c r="C176" s="394"/>
      <c r="D176" s="106"/>
      <c r="E176" s="107"/>
      <c r="F176" s="55"/>
      <c r="G176" s="105"/>
      <c r="H176" s="65"/>
      <c r="I176" s="76"/>
      <c r="J176" s="59"/>
      <c r="K176" s="76"/>
      <c r="L176" s="59"/>
      <c r="M176" s="76"/>
      <c r="N176" s="59"/>
      <c r="O176" s="76"/>
      <c r="P176" s="59"/>
      <c r="Q176" s="76"/>
      <c r="R176" s="59"/>
      <c r="S176" s="76"/>
      <c r="T176" s="60"/>
    </row>
    <row r="177" spans="1:20" ht="46.5" customHeight="1">
      <c r="A177" s="395"/>
      <c r="B177" s="396"/>
      <c r="C177" s="399" t="s">
        <v>31</v>
      </c>
      <c r="D177" s="106"/>
      <c r="E177" s="107"/>
      <c r="F177" s="54" t="s">
        <v>266</v>
      </c>
      <c r="G177" s="55"/>
      <c r="H177" s="65"/>
      <c r="I177" s="76"/>
      <c r="J177" s="59"/>
      <c r="K177" s="76"/>
      <c r="L177" s="59"/>
      <c r="M177" s="76"/>
      <c r="N177" s="59"/>
      <c r="O177" s="76"/>
      <c r="P177" s="59"/>
      <c r="Q177" s="76"/>
      <c r="R177" s="59"/>
      <c r="S177" s="76"/>
      <c r="T177" s="60"/>
    </row>
    <row r="178" spans="1:20" ht="46.5" customHeight="1">
      <c r="A178" s="395"/>
      <c r="B178" s="396"/>
      <c r="C178" s="400"/>
      <c r="D178" s="106"/>
      <c r="E178" s="107"/>
      <c r="F178" s="55" t="s">
        <v>571</v>
      </c>
      <c r="G178" s="55" t="s">
        <v>572</v>
      </c>
      <c r="H178" s="65" t="s">
        <v>437</v>
      </c>
      <c r="I178" s="76" t="s">
        <v>569</v>
      </c>
      <c r="J178" s="59">
        <v>274912300</v>
      </c>
      <c r="K178" s="76"/>
      <c r="L178" s="59"/>
      <c r="M178" s="76" t="s">
        <v>573</v>
      </c>
      <c r="N178" s="59">
        <v>248230000</v>
      </c>
      <c r="O178" s="76" t="s">
        <v>573</v>
      </c>
      <c r="P178" s="59">
        <v>264897822</v>
      </c>
      <c r="Q178" s="76" t="s">
        <v>573</v>
      </c>
      <c r="R178" s="59">
        <v>275000000</v>
      </c>
      <c r="S178" s="76" t="s">
        <v>573</v>
      </c>
      <c r="T178" s="60">
        <v>300000000</v>
      </c>
    </row>
    <row r="179" spans="1:20" ht="60.75" customHeight="1">
      <c r="A179" s="395"/>
      <c r="B179" s="396"/>
      <c r="C179" s="400"/>
      <c r="D179" s="106"/>
      <c r="E179" s="107"/>
      <c r="F179" s="55" t="s">
        <v>574</v>
      </c>
      <c r="G179" s="55" t="s">
        <v>575</v>
      </c>
      <c r="H179" s="65"/>
      <c r="I179" s="76"/>
      <c r="J179" s="59"/>
      <c r="K179" s="76"/>
      <c r="L179" s="59"/>
      <c r="M179" s="76" t="s">
        <v>535</v>
      </c>
      <c r="N179" s="59">
        <v>629944000</v>
      </c>
      <c r="O179" s="76" t="s">
        <v>535</v>
      </c>
      <c r="P179" s="59">
        <v>674040080</v>
      </c>
      <c r="Q179" s="76" t="s">
        <v>535</v>
      </c>
      <c r="R179" s="59">
        <v>685500000</v>
      </c>
      <c r="S179" s="76" t="s">
        <v>535</v>
      </c>
      <c r="T179" s="60">
        <v>700000000</v>
      </c>
    </row>
    <row r="180" spans="1:20" ht="28.5">
      <c r="A180" s="395"/>
      <c r="B180" s="396"/>
      <c r="C180" s="400"/>
      <c r="D180" s="106"/>
      <c r="E180" s="107"/>
      <c r="F180" s="55" t="s">
        <v>267</v>
      </c>
      <c r="G180" s="92" t="s">
        <v>268</v>
      </c>
      <c r="H180" s="61" t="s">
        <v>459</v>
      </c>
      <c r="I180" s="61" t="s">
        <v>459</v>
      </c>
      <c r="J180" s="59">
        <v>92750000</v>
      </c>
      <c r="K180" s="76" t="s">
        <v>539</v>
      </c>
      <c r="L180" s="59">
        <v>74168000</v>
      </c>
      <c r="M180" s="76" t="s">
        <v>540</v>
      </c>
      <c r="N180" s="59">
        <v>75000000</v>
      </c>
      <c r="O180" s="76" t="s">
        <v>540</v>
      </c>
      <c r="P180" s="59">
        <v>80250000</v>
      </c>
      <c r="Q180" s="76" t="s">
        <v>540</v>
      </c>
      <c r="R180" s="59">
        <v>85250000</v>
      </c>
      <c r="S180" s="76" t="s">
        <v>540</v>
      </c>
      <c r="T180" s="60">
        <v>90000000</v>
      </c>
    </row>
    <row r="181" spans="1:20" ht="42.75">
      <c r="A181" s="395"/>
      <c r="B181" s="396"/>
      <c r="C181" s="400"/>
      <c r="D181" s="106"/>
      <c r="E181" s="107"/>
      <c r="F181" s="55" t="s">
        <v>269</v>
      </c>
      <c r="G181" s="111" t="s">
        <v>270</v>
      </c>
      <c r="H181" s="65" t="s">
        <v>541</v>
      </c>
      <c r="I181" s="65" t="s">
        <v>541</v>
      </c>
      <c r="J181" s="59">
        <v>2269634900</v>
      </c>
      <c r="K181" s="65" t="s">
        <v>542</v>
      </c>
      <c r="L181" s="59">
        <v>3500000000</v>
      </c>
      <c r="M181" s="65" t="s">
        <v>542</v>
      </c>
      <c r="N181" s="59">
        <v>3500000000</v>
      </c>
      <c r="O181" s="65" t="s">
        <v>450</v>
      </c>
      <c r="P181" s="59">
        <v>3745000000</v>
      </c>
      <c r="Q181" s="65" t="s">
        <v>450</v>
      </c>
      <c r="R181" s="59">
        <v>3850000000</v>
      </c>
      <c r="S181" s="65" t="s">
        <v>450</v>
      </c>
      <c r="T181" s="60">
        <v>4000000000</v>
      </c>
    </row>
    <row r="182" spans="1:20" ht="57">
      <c r="A182" s="395"/>
      <c r="B182" s="396"/>
      <c r="C182" s="400"/>
      <c r="D182" s="106"/>
      <c r="E182" s="107"/>
      <c r="F182" s="55" t="s">
        <v>549</v>
      </c>
      <c r="G182" s="111" t="s">
        <v>550</v>
      </c>
      <c r="H182" s="65" t="s">
        <v>450</v>
      </c>
      <c r="I182" s="65" t="s">
        <v>450</v>
      </c>
      <c r="J182" s="59">
        <v>1532786000</v>
      </c>
      <c r="K182" s="65" t="s">
        <v>551</v>
      </c>
      <c r="L182" s="59">
        <v>532786000</v>
      </c>
      <c r="M182" s="65"/>
      <c r="N182" s="59"/>
      <c r="O182" s="65"/>
      <c r="P182" s="59"/>
      <c r="Q182" s="65"/>
      <c r="R182" s="59"/>
      <c r="S182" s="65"/>
      <c r="T182" s="60"/>
    </row>
    <row r="183" spans="1:20" ht="42.75">
      <c r="A183" s="395"/>
      <c r="B183" s="396"/>
      <c r="C183" s="400"/>
      <c r="D183" s="106"/>
      <c r="E183" s="107"/>
      <c r="F183" s="55" t="s">
        <v>271</v>
      </c>
      <c r="G183" s="92" t="s">
        <v>272</v>
      </c>
      <c r="H183" s="65"/>
      <c r="I183" s="76"/>
      <c r="J183" s="59"/>
      <c r="K183" s="65" t="s">
        <v>543</v>
      </c>
      <c r="L183" s="59">
        <v>100000000</v>
      </c>
      <c r="M183" s="76" t="s">
        <v>538</v>
      </c>
      <c r="N183" s="59">
        <v>135000000</v>
      </c>
      <c r="O183" s="76" t="s">
        <v>538</v>
      </c>
      <c r="P183" s="59">
        <v>144450000</v>
      </c>
      <c r="Q183" s="76" t="s">
        <v>538</v>
      </c>
      <c r="R183" s="59">
        <v>165000000</v>
      </c>
      <c r="S183" s="76" t="s">
        <v>538</v>
      </c>
      <c r="T183" s="60">
        <v>175000000</v>
      </c>
    </row>
    <row r="184" spans="1:20" ht="71.25">
      <c r="A184" s="395"/>
      <c r="B184" s="396"/>
      <c r="C184" s="400"/>
      <c r="D184" s="106"/>
      <c r="E184" s="107"/>
      <c r="F184" s="55" t="s">
        <v>273</v>
      </c>
      <c r="G184" s="92" t="s">
        <v>274</v>
      </c>
      <c r="H184" s="65"/>
      <c r="I184" s="76"/>
      <c r="J184" s="59"/>
      <c r="K184" s="76" t="s">
        <v>544</v>
      </c>
      <c r="L184" s="59">
        <v>1400000000</v>
      </c>
      <c r="M184" s="76" t="s">
        <v>544</v>
      </c>
      <c r="N184" s="59">
        <v>4400000000</v>
      </c>
      <c r="O184" s="76" t="s">
        <v>544</v>
      </c>
      <c r="P184" s="59">
        <v>4400000000</v>
      </c>
      <c r="Q184" s="76" t="s">
        <v>544</v>
      </c>
      <c r="R184" s="59">
        <v>4400000000</v>
      </c>
      <c r="S184" s="76" t="s">
        <v>544</v>
      </c>
      <c r="T184" s="59">
        <v>4400000000</v>
      </c>
    </row>
    <row r="185" spans="1:20" ht="57">
      <c r="A185" s="395"/>
      <c r="B185" s="396"/>
      <c r="C185" s="400"/>
      <c r="D185" s="106"/>
      <c r="E185" s="107"/>
      <c r="F185" s="55" t="s">
        <v>275</v>
      </c>
      <c r="G185" s="92" t="s">
        <v>276</v>
      </c>
      <c r="H185" s="76" t="s">
        <v>547</v>
      </c>
      <c r="I185" s="76" t="s">
        <v>546</v>
      </c>
      <c r="J185" s="59">
        <v>746067000</v>
      </c>
      <c r="K185" s="76" t="s">
        <v>545</v>
      </c>
      <c r="L185" s="59">
        <v>750000000</v>
      </c>
      <c r="M185" s="76" t="s">
        <v>545</v>
      </c>
      <c r="N185" s="59">
        <v>800000000</v>
      </c>
      <c r="O185" s="76" t="s">
        <v>545</v>
      </c>
      <c r="P185" s="59">
        <v>800000000</v>
      </c>
      <c r="Q185" s="76" t="s">
        <v>545</v>
      </c>
      <c r="R185" s="59">
        <v>850000000</v>
      </c>
      <c r="S185" s="76" t="s">
        <v>545</v>
      </c>
      <c r="T185" s="60">
        <v>850000000</v>
      </c>
    </row>
    <row r="186" spans="1:20" ht="28.5">
      <c r="A186" s="395"/>
      <c r="B186" s="396"/>
      <c r="C186" s="400"/>
      <c r="D186" s="106"/>
      <c r="E186" s="107"/>
      <c r="F186" s="55" t="s">
        <v>277</v>
      </c>
      <c r="G186" s="111" t="s">
        <v>278</v>
      </c>
      <c r="H186" s="65" t="s">
        <v>437</v>
      </c>
      <c r="I186" s="76" t="s">
        <v>437</v>
      </c>
      <c r="J186" s="59">
        <v>3500000000</v>
      </c>
      <c r="K186" s="76" t="s">
        <v>548</v>
      </c>
      <c r="L186" s="59">
        <v>5492400000</v>
      </c>
      <c r="M186" s="76" t="s">
        <v>548</v>
      </c>
      <c r="N186" s="59">
        <v>5500000000</v>
      </c>
      <c r="O186" s="76" t="s">
        <v>548</v>
      </c>
      <c r="P186" s="59">
        <v>5500000000</v>
      </c>
      <c r="Q186" s="76" t="s">
        <v>548</v>
      </c>
      <c r="R186" s="59">
        <v>5500000000</v>
      </c>
      <c r="S186" s="76" t="s">
        <v>548</v>
      </c>
      <c r="T186" s="59">
        <v>5500000000</v>
      </c>
    </row>
    <row r="187" spans="1:20" ht="42.75">
      <c r="A187" s="395"/>
      <c r="B187" s="396"/>
      <c r="C187" s="400"/>
      <c r="D187" s="106"/>
      <c r="E187" s="107"/>
      <c r="F187" s="55" t="s">
        <v>279</v>
      </c>
      <c r="G187" s="111" t="s">
        <v>280</v>
      </c>
      <c r="H187" s="65"/>
      <c r="I187" s="76"/>
      <c r="J187" s="59"/>
      <c r="K187" s="76"/>
      <c r="L187" s="59"/>
      <c r="M187" s="76"/>
      <c r="N187" s="59">
        <v>600000000</v>
      </c>
      <c r="O187" s="76"/>
      <c r="P187" s="59">
        <v>642000000</v>
      </c>
      <c r="Q187" s="76"/>
      <c r="R187" s="59">
        <v>650000000</v>
      </c>
      <c r="S187" s="76"/>
      <c r="T187" s="60">
        <v>65500000</v>
      </c>
    </row>
    <row r="188" spans="1:20" ht="42.75">
      <c r="A188" s="395"/>
      <c r="B188" s="396"/>
      <c r="C188" s="400"/>
      <c r="D188" s="106"/>
      <c r="E188" s="107"/>
      <c r="F188" s="112" t="s">
        <v>281</v>
      </c>
      <c r="G188" s="92" t="s">
        <v>282</v>
      </c>
      <c r="H188" s="66"/>
      <c r="I188" s="131"/>
      <c r="J188" s="124"/>
      <c r="K188" s="131"/>
      <c r="L188" s="124"/>
      <c r="M188" s="131"/>
      <c r="N188" s="124"/>
      <c r="O188" s="131"/>
      <c r="P188" s="124"/>
      <c r="Q188" s="131"/>
      <c r="R188" s="124"/>
      <c r="S188" s="131"/>
      <c r="T188" s="125"/>
    </row>
    <row r="189" spans="1:20" ht="42.75">
      <c r="A189" s="395"/>
      <c r="B189" s="396"/>
      <c r="C189" s="400"/>
      <c r="D189" s="106"/>
      <c r="E189" s="107"/>
      <c r="F189" s="112" t="s">
        <v>283</v>
      </c>
      <c r="G189" s="92" t="s">
        <v>284</v>
      </c>
      <c r="H189" s="65"/>
      <c r="I189" s="76"/>
      <c r="J189" s="59"/>
      <c r="K189" s="76"/>
      <c r="L189" s="59"/>
      <c r="M189" s="98">
        <v>1</v>
      </c>
      <c r="N189" s="59">
        <v>114366000</v>
      </c>
      <c r="O189" s="98">
        <v>1</v>
      </c>
      <c r="P189" s="59">
        <v>120000000</v>
      </c>
      <c r="Q189" s="98">
        <v>1</v>
      </c>
      <c r="R189" s="59">
        <v>135000000</v>
      </c>
      <c r="S189" s="98">
        <v>1</v>
      </c>
      <c r="T189" s="60">
        <v>150000000</v>
      </c>
    </row>
    <row r="190" spans="1:20" ht="57">
      <c r="A190" s="395"/>
      <c r="B190" s="396"/>
      <c r="C190" s="400"/>
      <c r="D190" s="106"/>
      <c r="E190" s="107"/>
      <c r="F190" s="112" t="s">
        <v>285</v>
      </c>
      <c r="G190" s="92" t="s">
        <v>286</v>
      </c>
      <c r="H190" s="66"/>
      <c r="I190" s="131"/>
      <c r="J190" s="124"/>
      <c r="K190" s="131"/>
      <c r="L190" s="124"/>
      <c r="M190" s="131"/>
      <c r="N190" s="124"/>
      <c r="O190" s="131"/>
      <c r="P190" s="124"/>
      <c r="Q190" s="131"/>
      <c r="R190" s="124"/>
      <c r="S190" s="131"/>
      <c r="T190" s="125"/>
    </row>
    <row r="191" spans="1:20" ht="57">
      <c r="A191" s="395"/>
      <c r="B191" s="396"/>
      <c r="C191" s="400"/>
      <c r="D191" s="106"/>
      <c r="E191" s="107"/>
      <c r="F191" s="112" t="s">
        <v>287</v>
      </c>
      <c r="G191" s="92" t="s">
        <v>288</v>
      </c>
      <c r="H191" s="66"/>
      <c r="I191" s="131"/>
      <c r="J191" s="124"/>
      <c r="K191" s="131"/>
      <c r="L191" s="124"/>
      <c r="M191" s="131"/>
      <c r="N191" s="124"/>
      <c r="O191" s="131"/>
      <c r="P191" s="124"/>
      <c r="Q191" s="131"/>
      <c r="R191" s="124"/>
      <c r="S191" s="131"/>
      <c r="T191" s="125"/>
    </row>
    <row r="192" spans="1:20" ht="28.5">
      <c r="A192" s="395"/>
      <c r="B192" s="396"/>
      <c r="C192" s="400"/>
      <c r="D192" s="106"/>
      <c r="E192" s="107"/>
      <c r="F192" s="92" t="s">
        <v>289</v>
      </c>
      <c r="G192" s="92" t="s">
        <v>290</v>
      </c>
      <c r="H192" s="65" t="s">
        <v>444</v>
      </c>
      <c r="I192" s="65" t="s">
        <v>444</v>
      </c>
      <c r="J192" s="59">
        <v>284761500</v>
      </c>
      <c r="K192" s="65" t="s">
        <v>444</v>
      </c>
      <c r="L192" s="59">
        <v>284438600</v>
      </c>
      <c r="M192" s="65" t="s">
        <v>444</v>
      </c>
      <c r="N192" s="59"/>
      <c r="O192" s="65" t="s">
        <v>444</v>
      </c>
      <c r="P192" s="59"/>
      <c r="Q192" s="65" t="s">
        <v>444</v>
      </c>
      <c r="R192" s="59"/>
      <c r="S192" s="65" t="s">
        <v>444</v>
      </c>
      <c r="T192" s="60"/>
    </row>
    <row r="193" spans="1:20" ht="42.75">
      <c r="A193" s="395"/>
      <c r="B193" s="396"/>
      <c r="C193" s="400"/>
      <c r="D193" s="106"/>
      <c r="E193" s="107"/>
      <c r="F193" s="92" t="s">
        <v>291</v>
      </c>
      <c r="G193" s="92" t="s">
        <v>292</v>
      </c>
      <c r="H193" s="76" t="s">
        <v>450</v>
      </c>
      <c r="I193" s="76" t="s">
        <v>450</v>
      </c>
      <c r="J193" s="59">
        <v>373578850</v>
      </c>
      <c r="K193" s="76" t="s">
        <v>569</v>
      </c>
      <c r="L193" s="59">
        <v>332822100</v>
      </c>
      <c r="M193" s="76" t="s">
        <v>456</v>
      </c>
      <c r="N193" s="59">
        <v>368696000</v>
      </c>
      <c r="O193" s="76" t="s">
        <v>456</v>
      </c>
      <c r="P193" s="59">
        <v>396717295</v>
      </c>
      <c r="Q193" s="76" t="s">
        <v>456</v>
      </c>
      <c r="R193" s="59">
        <v>400000000</v>
      </c>
      <c r="S193" s="76" t="s">
        <v>456</v>
      </c>
      <c r="T193" s="59">
        <v>400000000</v>
      </c>
    </row>
    <row r="194" spans="1:20" ht="57">
      <c r="A194" s="395"/>
      <c r="B194" s="396"/>
      <c r="C194" s="400"/>
      <c r="D194" s="106"/>
      <c r="E194" s="107"/>
      <c r="F194" s="92" t="s">
        <v>293</v>
      </c>
      <c r="G194" s="92" t="s">
        <v>290</v>
      </c>
      <c r="H194" s="65"/>
      <c r="I194" s="76"/>
      <c r="J194" s="59"/>
      <c r="K194" s="76" t="s">
        <v>457</v>
      </c>
      <c r="L194" s="59">
        <v>500000000</v>
      </c>
      <c r="M194" s="76" t="s">
        <v>543</v>
      </c>
      <c r="N194" s="59">
        <v>500000000</v>
      </c>
      <c r="O194" s="76" t="s">
        <v>543</v>
      </c>
      <c r="P194" s="59">
        <v>535000000</v>
      </c>
      <c r="Q194" s="76" t="s">
        <v>543</v>
      </c>
      <c r="R194" s="59">
        <v>550000000</v>
      </c>
      <c r="S194" s="76" t="s">
        <v>543</v>
      </c>
      <c r="T194" s="59">
        <v>560000000</v>
      </c>
    </row>
    <row r="195" spans="1:20" ht="28.5">
      <c r="A195" s="395"/>
      <c r="B195" s="396"/>
      <c r="C195" s="400"/>
      <c r="D195" s="106"/>
      <c r="E195" s="107"/>
      <c r="F195" s="92" t="s">
        <v>294</v>
      </c>
      <c r="G195" s="92" t="s">
        <v>295</v>
      </c>
      <c r="H195" s="65" t="s">
        <v>458</v>
      </c>
      <c r="I195" s="65"/>
      <c r="J195" s="59"/>
      <c r="K195" s="65" t="s">
        <v>459</v>
      </c>
      <c r="L195" s="59">
        <v>1000000000</v>
      </c>
      <c r="M195" s="65" t="s">
        <v>459</v>
      </c>
      <c r="N195" s="59">
        <v>834208350</v>
      </c>
      <c r="O195" s="65" t="s">
        <v>459</v>
      </c>
      <c r="P195" s="59">
        <v>1070000000</v>
      </c>
      <c r="Q195" s="65" t="s">
        <v>459</v>
      </c>
      <c r="R195" s="59">
        <v>1075000000</v>
      </c>
      <c r="S195" s="65" t="s">
        <v>459</v>
      </c>
      <c r="T195" s="59">
        <v>1100000000</v>
      </c>
    </row>
    <row r="196" spans="1:20" ht="28.5">
      <c r="A196" s="395"/>
      <c r="B196" s="396"/>
      <c r="C196" s="400"/>
      <c r="D196" s="106"/>
      <c r="E196" s="107"/>
      <c r="F196" s="92" t="s">
        <v>296</v>
      </c>
      <c r="G196" s="92" t="s">
        <v>297</v>
      </c>
      <c r="H196" s="65"/>
      <c r="I196" s="76"/>
      <c r="J196" s="59"/>
      <c r="K196" s="76" t="s">
        <v>564</v>
      </c>
      <c r="L196" s="59">
        <v>200000000</v>
      </c>
      <c r="M196" s="76" t="s">
        <v>453</v>
      </c>
      <c r="N196" s="59">
        <v>200000000</v>
      </c>
      <c r="O196" s="76" t="s">
        <v>453</v>
      </c>
      <c r="P196" s="59">
        <v>214000000</v>
      </c>
      <c r="Q196" s="76" t="s">
        <v>453</v>
      </c>
      <c r="R196" s="59">
        <v>225000000</v>
      </c>
      <c r="S196" s="76" t="s">
        <v>453</v>
      </c>
      <c r="T196" s="60">
        <v>250000000</v>
      </c>
    </row>
    <row r="197" spans="1:20" ht="28.5">
      <c r="A197" s="395"/>
      <c r="B197" s="396"/>
      <c r="C197" s="400"/>
      <c r="D197" s="106"/>
      <c r="E197" s="107"/>
      <c r="F197" s="113" t="s">
        <v>298</v>
      </c>
      <c r="G197" s="93" t="s">
        <v>292</v>
      </c>
      <c r="H197" s="129" t="s">
        <v>454</v>
      </c>
      <c r="I197" s="129" t="s">
        <v>454</v>
      </c>
      <c r="J197" s="59">
        <v>787112000</v>
      </c>
      <c r="K197" s="129" t="s">
        <v>454</v>
      </c>
      <c r="L197" s="59">
        <v>649927500</v>
      </c>
      <c r="M197" s="129" t="s">
        <v>454</v>
      </c>
      <c r="N197" s="59">
        <v>710531000</v>
      </c>
      <c r="O197" s="129" t="s">
        <v>454</v>
      </c>
      <c r="P197" s="59">
        <v>802500000</v>
      </c>
      <c r="Q197" s="129" t="s">
        <v>454</v>
      </c>
      <c r="R197" s="59">
        <v>850000000</v>
      </c>
      <c r="S197" s="129" t="s">
        <v>454</v>
      </c>
      <c r="T197" s="59">
        <v>875000000</v>
      </c>
    </row>
    <row r="198" spans="1:20" ht="42.75">
      <c r="A198" s="395"/>
      <c r="B198" s="396"/>
      <c r="C198" s="400"/>
      <c r="D198" s="106"/>
      <c r="E198" s="107"/>
      <c r="F198" s="92" t="s">
        <v>299</v>
      </c>
      <c r="G198" s="92" t="s">
        <v>292</v>
      </c>
      <c r="H198" s="76" t="s">
        <v>450</v>
      </c>
      <c r="I198" s="76" t="s">
        <v>450</v>
      </c>
      <c r="J198" s="59">
        <v>302270500</v>
      </c>
      <c r="K198" s="76" t="s">
        <v>455</v>
      </c>
      <c r="L198" s="59">
        <v>312545500</v>
      </c>
      <c r="M198" s="129" t="s">
        <v>570</v>
      </c>
      <c r="N198" s="59">
        <v>302102000</v>
      </c>
      <c r="O198" s="129" t="s">
        <v>570</v>
      </c>
      <c r="P198" s="59">
        <v>323429435</v>
      </c>
      <c r="Q198" s="129" t="s">
        <v>570</v>
      </c>
      <c r="R198" s="59">
        <v>350000000</v>
      </c>
      <c r="S198" s="129" t="s">
        <v>570</v>
      </c>
      <c r="T198" s="59">
        <v>365000000</v>
      </c>
    </row>
    <row r="199" spans="1:20" ht="42.75">
      <c r="A199" s="395"/>
      <c r="B199" s="396"/>
      <c r="C199" s="400"/>
      <c r="D199" s="106"/>
      <c r="E199" s="107"/>
      <c r="F199" s="92" t="s">
        <v>300</v>
      </c>
      <c r="G199" s="92" t="s">
        <v>301</v>
      </c>
      <c r="H199" s="76" t="s">
        <v>437</v>
      </c>
      <c r="I199" s="76" t="s">
        <v>437</v>
      </c>
      <c r="J199" s="59">
        <v>48463544500</v>
      </c>
      <c r="K199" s="76" t="s">
        <v>556</v>
      </c>
      <c r="L199" s="59">
        <v>29448273000</v>
      </c>
      <c r="M199" s="76" t="s">
        <v>556</v>
      </c>
      <c r="N199" s="59">
        <v>29453173300</v>
      </c>
      <c r="O199" s="76" t="s">
        <v>556</v>
      </c>
      <c r="P199" s="59">
        <v>31514895431</v>
      </c>
      <c r="Q199" s="76" t="s">
        <v>556</v>
      </c>
      <c r="R199" s="59">
        <v>31515000000</v>
      </c>
      <c r="S199" s="76" t="s">
        <v>556</v>
      </c>
      <c r="T199" s="59">
        <v>31515000000</v>
      </c>
    </row>
    <row r="200" spans="1:20" ht="28.5">
      <c r="A200" s="395"/>
      <c r="B200" s="396"/>
      <c r="C200" s="400"/>
      <c r="D200" s="106"/>
      <c r="E200" s="107"/>
      <c r="F200" s="92" t="s">
        <v>302</v>
      </c>
      <c r="G200" s="92" t="s">
        <v>303</v>
      </c>
      <c r="H200" s="65"/>
      <c r="I200" s="76"/>
      <c r="J200" s="59"/>
      <c r="K200" s="76" t="s">
        <v>453</v>
      </c>
      <c r="L200" s="59">
        <v>150000000</v>
      </c>
      <c r="M200" s="76" t="s">
        <v>453</v>
      </c>
      <c r="N200" s="59">
        <v>150000000</v>
      </c>
      <c r="O200" s="76" t="s">
        <v>453</v>
      </c>
      <c r="P200" s="59">
        <v>150000000</v>
      </c>
      <c r="Q200" s="76" t="s">
        <v>453</v>
      </c>
      <c r="R200" s="59">
        <v>150000000</v>
      </c>
      <c r="S200" s="76" t="s">
        <v>453</v>
      </c>
      <c r="T200" s="59">
        <v>150000000</v>
      </c>
    </row>
    <row r="201" spans="1:20" ht="28.5">
      <c r="A201" s="395"/>
      <c r="B201" s="396"/>
      <c r="C201" s="400"/>
      <c r="D201" s="106"/>
      <c r="E201" s="107"/>
      <c r="F201" s="92" t="s">
        <v>304</v>
      </c>
      <c r="G201" s="92" t="s">
        <v>305</v>
      </c>
      <c r="H201" s="65"/>
      <c r="I201" s="76" t="s">
        <v>553</v>
      </c>
      <c r="J201" s="59">
        <v>199250000</v>
      </c>
      <c r="K201" s="76" t="s">
        <v>552</v>
      </c>
      <c r="L201" s="59">
        <v>369155000</v>
      </c>
      <c r="M201" s="76" t="s">
        <v>552</v>
      </c>
      <c r="N201" s="59">
        <v>247995500</v>
      </c>
      <c r="O201" s="76" t="s">
        <v>552</v>
      </c>
      <c r="P201" s="59">
        <v>265364342</v>
      </c>
      <c r="Q201" s="76" t="s">
        <v>552</v>
      </c>
      <c r="R201" s="59">
        <v>375000000</v>
      </c>
      <c r="S201" s="76" t="s">
        <v>552</v>
      </c>
      <c r="T201" s="60">
        <v>395000000</v>
      </c>
    </row>
    <row r="202" spans="1:20" ht="28.5">
      <c r="A202" s="395"/>
      <c r="B202" s="396"/>
      <c r="C202" s="400"/>
      <c r="D202" s="106"/>
      <c r="E202" s="107"/>
      <c r="F202" s="92" t="s">
        <v>306</v>
      </c>
      <c r="G202" s="92" t="s">
        <v>307</v>
      </c>
      <c r="H202" s="65"/>
      <c r="I202" s="76" t="s">
        <v>453</v>
      </c>
      <c r="J202" s="59">
        <v>198750000</v>
      </c>
      <c r="K202" s="76" t="s">
        <v>552</v>
      </c>
      <c r="L202" s="59">
        <v>345000000</v>
      </c>
      <c r="M202" s="76" t="s">
        <v>554</v>
      </c>
      <c r="N202" s="59">
        <v>233376000</v>
      </c>
      <c r="O202" s="76" t="s">
        <v>554</v>
      </c>
      <c r="P202" s="59">
        <v>249774442</v>
      </c>
      <c r="Q202" s="76" t="s">
        <v>554</v>
      </c>
      <c r="R202" s="59">
        <v>245000000</v>
      </c>
      <c r="S202" s="76" t="s">
        <v>554</v>
      </c>
      <c r="T202" s="60">
        <v>265500000</v>
      </c>
    </row>
    <row r="203" spans="1:20" ht="28.5">
      <c r="A203" s="395"/>
      <c r="B203" s="396"/>
      <c r="C203" s="400"/>
      <c r="D203" s="106"/>
      <c r="E203" s="107"/>
      <c r="F203" s="92" t="s">
        <v>555</v>
      </c>
      <c r="G203" s="92" t="s">
        <v>305</v>
      </c>
      <c r="H203" s="65"/>
      <c r="I203" s="76"/>
      <c r="J203" s="59"/>
      <c r="K203" s="76"/>
      <c r="L203" s="59"/>
      <c r="M203" s="76" t="s">
        <v>450</v>
      </c>
      <c r="N203" s="59">
        <v>367295400</v>
      </c>
      <c r="O203" s="76" t="s">
        <v>450</v>
      </c>
      <c r="P203" s="59">
        <v>369155000</v>
      </c>
      <c r="Q203" s="76" t="s">
        <v>450</v>
      </c>
      <c r="R203" s="59">
        <v>375000000</v>
      </c>
      <c r="S203" s="76" t="s">
        <v>450</v>
      </c>
      <c r="T203" s="60">
        <v>385000000</v>
      </c>
    </row>
    <row r="204" spans="1:20" ht="42.75">
      <c r="A204" s="395"/>
      <c r="B204" s="396"/>
      <c r="C204" s="400"/>
      <c r="D204" s="106"/>
      <c r="E204" s="107"/>
      <c r="F204" s="92" t="s">
        <v>308</v>
      </c>
      <c r="G204" s="92" t="s">
        <v>309</v>
      </c>
      <c r="H204" s="76" t="s">
        <v>450</v>
      </c>
      <c r="I204" s="76" t="s">
        <v>450</v>
      </c>
      <c r="J204" s="59">
        <v>160905200</v>
      </c>
      <c r="K204" s="76" t="s">
        <v>557</v>
      </c>
      <c r="L204" s="59">
        <v>199410800</v>
      </c>
      <c r="M204" s="76" t="s">
        <v>557</v>
      </c>
      <c r="N204" s="59">
        <v>199600000</v>
      </c>
      <c r="O204" s="76" t="s">
        <v>557</v>
      </c>
      <c r="P204" s="59">
        <v>214000000</v>
      </c>
      <c r="Q204" s="76" t="s">
        <v>557</v>
      </c>
      <c r="R204" s="59">
        <v>225000000</v>
      </c>
      <c r="S204" s="76" t="s">
        <v>557</v>
      </c>
      <c r="T204" s="60">
        <v>230000000</v>
      </c>
    </row>
    <row r="205" spans="1:20" ht="28.5">
      <c r="A205" s="395"/>
      <c r="B205" s="396"/>
      <c r="C205" s="400"/>
      <c r="D205" s="106"/>
      <c r="E205" s="107"/>
      <c r="F205" s="113" t="s">
        <v>688</v>
      </c>
      <c r="G205" s="92" t="s">
        <v>310</v>
      </c>
      <c r="H205" s="66"/>
      <c r="I205" s="131"/>
      <c r="J205" s="124"/>
      <c r="K205" s="131"/>
      <c r="L205" s="124"/>
      <c r="M205" s="131" t="s">
        <v>580</v>
      </c>
      <c r="N205" s="131">
        <v>425278600</v>
      </c>
      <c r="O205" s="131" t="s">
        <v>580</v>
      </c>
      <c r="P205" s="124">
        <v>459030000</v>
      </c>
      <c r="Q205" s="76" t="s">
        <v>450</v>
      </c>
      <c r="R205" s="124">
        <v>475000000</v>
      </c>
      <c r="S205" s="76" t="s">
        <v>450</v>
      </c>
      <c r="T205" s="125">
        <v>500000000</v>
      </c>
    </row>
    <row r="206" spans="1:20" ht="28.5">
      <c r="A206" s="395"/>
      <c r="B206" s="396"/>
      <c r="C206" s="400"/>
      <c r="D206" s="106"/>
      <c r="E206" s="107"/>
      <c r="F206" s="113" t="s">
        <v>311</v>
      </c>
      <c r="G206" s="92" t="s">
        <v>312</v>
      </c>
      <c r="H206" s="66"/>
      <c r="I206" s="131"/>
      <c r="J206" s="124"/>
      <c r="K206" s="131"/>
      <c r="L206" s="124"/>
      <c r="M206" s="131"/>
      <c r="N206" s="124"/>
      <c r="O206" s="131"/>
      <c r="P206" s="124"/>
      <c r="Q206" s="131"/>
      <c r="R206" s="124"/>
      <c r="S206" s="131"/>
      <c r="T206" s="125"/>
    </row>
    <row r="207" spans="1:20" ht="42.75" customHeight="1">
      <c r="A207" s="395"/>
      <c r="B207" s="396"/>
      <c r="C207" s="400"/>
      <c r="D207" s="106"/>
      <c r="E207" s="107"/>
      <c r="F207" s="113" t="s">
        <v>313</v>
      </c>
      <c r="G207" s="92" t="s">
        <v>314</v>
      </c>
      <c r="H207" s="62"/>
      <c r="I207" s="131"/>
      <c r="J207" s="124"/>
      <c r="K207" s="131"/>
      <c r="L207" s="124"/>
      <c r="M207" s="131"/>
      <c r="N207" s="124"/>
      <c r="O207" s="131"/>
      <c r="P207" s="124"/>
      <c r="Q207" s="131"/>
      <c r="R207" s="124"/>
      <c r="S207" s="131"/>
      <c r="T207" s="125"/>
    </row>
    <row r="208" spans="1:20" s="103" customFormat="1" ht="42.75" customHeight="1">
      <c r="A208" s="395"/>
      <c r="B208" s="396"/>
      <c r="C208" s="400"/>
      <c r="D208" s="127"/>
      <c r="E208" s="128"/>
      <c r="F208" s="113" t="s">
        <v>565</v>
      </c>
      <c r="G208" s="112" t="s">
        <v>566</v>
      </c>
      <c r="H208" s="121"/>
      <c r="I208" s="76"/>
      <c r="J208" s="59"/>
      <c r="K208" s="76"/>
      <c r="L208" s="59"/>
      <c r="M208" s="76" t="s">
        <v>453</v>
      </c>
      <c r="N208" s="59">
        <v>162650000</v>
      </c>
      <c r="O208" s="76" t="s">
        <v>453</v>
      </c>
      <c r="P208" s="59">
        <v>300000000</v>
      </c>
      <c r="Q208" s="76" t="s">
        <v>453</v>
      </c>
      <c r="R208" s="59">
        <v>315000000</v>
      </c>
      <c r="S208" s="76" t="s">
        <v>453</v>
      </c>
      <c r="T208" s="60">
        <v>325000000</v>
      </c>
    </row>
    <row r="209" spans="1:20" ht="42.75" customHeight="1">
      <c r="A209" s="395"/>
      <c r="B209" s="396"/>
      <c r="C209" s="400"/>
      <c r="D209" s="106"/>
      <c r="E209" s="107"/>
      <c r="F209" s="113" t="s">
        <v>562</v>
      </c>
      <c r="G209" s="92" t="s">
        <v>563</v>
      </c>
      <c r="H209" s="121"/>
      <c r="I209" s="76"/>
      <c r="J209" s="59"/>
      <c r="K209" s="76"/>
      <c r="L209" s="59"/>
      <c r="M209" s="76" t="s">
        <v>450</v>
      </c>
      <c r="N209" s="59">
        <v>485508000</v>
      </c>
      <c r="O209" s="76" t="s">
        <v>450</v>
      </c>
      <c r="P209" s="59">
        <v>513600000</v>
      </c>
      <c r="Q209" s="76" t="s">
        <v>450</v>
      </c>
      <c r="R209" s="59">
        <v>525000000</v>
      </c>
      <c r="S209" s="76" t="s">
        <v>450</v>
      </c>
      <c r="T209" s="60">
        <v>550000000</v>
      </c>
    </row>
    <row r="210" spans="1:20" ht="28.5">
      <c r="A210" s="395"/>
      <c r="B210" s="396"/>
      <c r="C210" s="401"/>
      <c r="D210" s="106"/>
      <c r="E210" s="107"/>
      <c r="F210" s="113" t="s">
        <v>315</v>
      </c>
      <c r="G210" s="92" t="s">
        <v>316</v>
      </c>
      <c r="H210" s="61"/>
      <c r="I210" s="76"/>
      <c r="J210" s="59"/>
      <c r="K210" s="76"/>
      <c r="L210" s="59"/>
      <c r="M210" s="76" t="s">
        <v>453</v>
      </c>
      <c r="N210" s="59">
        <v>368482100</v>
      </c>
      <c r="O210" s="76" t="s">
        <v>453</v>
      </c>
      <c r="P210" s="59">
        <v>400000000</v>
      </c>
      <c r="Q210" s="76" t="s">
        <v>453</v>
      </c>
      <c r="R210" s="59">
        <v>425000000</v>
      </c>
      <c r="S210" s="76" t="s">
        <v>453</v>
      </c>
      <c r="T210" s="60">
        <v>450000000</v>
      </c>
    </row>
    <row r="211" spans="1:20" ht="68.25" customHeight="1">
      <c r="A211" s="395"/>
      <c r="B211" s="396"/>
      <c r="C211" s="399" t="s">
        <v>35</v>
      </c>
      <c r="D211" s="157" t="s">
        <v>14</v>
      </c>
      <c r="E211" s="158" t="s">
        <v>38</v>
      </c>
      <c r="F211" s="54" t="s">
        <v>317</v>
      </c>
      <c r="G211" s="55"/>
      <c r="H211" s="61"/>
      <c r="I211" s="76"/>
      <c r="J211" s="59"/>
      <c r="K211" s="76"/>
      <c r="L211" s="59"/>
      <c r="M211" s="76"/>
      <c r="N211" s="59"/>
      <c r="O211" s="76"/>
      <c r="P211" s="59"/>
      <c r="Q211" s="76"/>
      <c r="R211" s="59"/>
      <c r="S211" s="76"/>
      <c r="T211" s="60"/>
    </row>
    <row r="212" spans="1:20" ht="68.25" customHeight="1">
      <c r="A212" s="395"/>
      <c r="B212" s="396"/>
      <c r="C212" s="400"/>
      <c r="D212" s="159"/>
      <c r="E212" s="160"/>
      <c r="F212" s="55" t="s">
        <v>560</v>
      </c>
      <c r="G212" s="55" t="s">
        <v>561</v>
      </c>
      <c r="H212" s="61"/>
      <c r="I212" s="76"/>
      <c r="J212" s="59"/>
      <c r="K212" s="76"/>
      <c r="L212" s="59"/>
      <c r="M212" s="76" t="s">
        <v>450</v>
      </c>
      <c r="N212" s="59">
        <v>250000000</v>
      </c>
      <c r="O212" s="76" t="s">
        <v>450</v>
      </c>
      <c r="P212" s="59">
        <v>267500000</v>
      </c>
      <c r="Q212" s="76" t="s">
        <v>450</v>
      </c>
      <c r="R212" s="59">
        <v>275000000</v>
      </c>
      <c r="S212" s="76" t="s">
        <v>450</v>
      </c>
      <c r="T212" s="60">
        <v>280000000</v>
      </c>
    </row>
    <row r="213" spans="1:20" ht="72.75" customHeight="1">
      <c r="A213" s="395"/>
      <c r="B213" s="396"/>
      <c r="C213" s="400"/>
      <c r="D213" s="159"/>
      <c r="E213" s="160"/>
      <c r="F213" s="55" t="s">
        <v>558</v>
      </c>
      <c r="G213" s="55" t="s">
        <v>323</v>
      </c>
      <c r="H213" s="61"/>
      <c r="I213" s="76"/>
      <c r="J213" s="59"/>
      <c r="K213" s="76"/>
      <c r="L213" s="59"/>
      <c r="M213" s="76" t="s">
        <v>559</v>
      </c>
      <c r="N213" s="59">
        <v>750000000</v>
      </c>
      <c r="O213" s="76" t="s">
        <v>559</v>
      </c>
      <c r="P213" s="59">
        <v>802500000</v>
      </c>
      <c r="Q213" s="76" t="s">
        <v>559</v>
      </c>
      <c r="R213" s="59">
        <v>825000000</v>
      </c>
      <c r="S213" s="76" t="s">
        <v>559</v>
      </c>
      <c r="T213" s="60">
        <v>850000000</v>
      </c>
    </row>
    <row r="214" spans="1:20" ht="68.25" customHeight="1">
      <c r="A214" s="395"/>
      <c r="B214" s="396"/>
      <c r="C214" s="400"/>
      <c r="D214" s="159"/>
      <c r="E214" s="160"/>
      <c r="F214" s="55" t="s">
        <v>529</v>
      </c>
      <c r="G214" s="55" t="s">
        <v>530</v>
      </c>
      <c r="H214" s="61"/>
      <c r="I214" s="76"/>
      <c r="J214" s="59"/>
      <c r="K214" s="76"/>
      <c r="L214" s="59"/>
      <c r="M214" s="76" t="s">
        <v>437</v>
      </c>
      <c r="N214" s="59">
        <v>1100000000</v>
      </c>
      <c r="O214" s="76" t="s">
        <v>437</v>
      </c>
      <c r="P214" s="59">
        <v>1177000000</v>
      </c>
      <c r="Q214" s="76" t="s">
        <v>437</v>
      </c>
      <c r="R214" s="59">
        <v>1200000000</v>
      </c>
      <c r="S214" s="76" t="s">
        <v>437</v>
      </c>
      <c r="T214" s="60">
        <v>1225000000</v>
      </c>
    </row>
    <row r="215" spans="1:20" ht="68.25" customHeight="1">
      <c r="A215" s="395"/>
      <c r="B215" s="396"/>
      <c r="C215" s="400"/>
      <c r="D215" s="159"/>
      <c r="E215" s="160"/>
      <c r="F215" s="55" t="s">
        <v>528</v>
      </c>
      <c r="G215" s="55"/>
      <c r="H215" s="61"/>
      <c r="I215" s="76"/>
      <c r="J215" s="59"/>
      <c r="K215" s="76"/>
      <c r="L215" s="59"/>
      <c r="M215" s="76"/>
      <c r="N215" s="59">
        <v>250000000</v>
      </c>
      <c r="O215" s="76"/>
      <c r="P215" s="59">
        <v>267500000</v>
      </c>
      <c r="Q215" s="76"/>
      <c r="R215" s="59">
        <v>275000000</v>
      </c>
      <c r="S215" s="76"/>
      <c r="T215" s="60">
        <v>300000000</v>
      </c>
    </row>
    <row r="216" spans="1:20" ht="68.25" customHeight="1">
      <c r="A216" s="395"/>
      <c r="B216" s="396"/>
      <c r="C216" s="400"/>
      <c r="D216" s="161"/>
      <c r="E216" s="162"/>
      <c r="F216" s="55" t="s">
        <v>526</v>
      </c>
      <c r="G216" s="55" t="s">
        <v>527</v>
      </c>
      <c r="H216" s="61"/>
      <c r="I216" s="76"/>
      <c r="J216" s="59"/>
      <c r="K216" s="76"/>
      <c r="L216" s="59"/>
      <c r="M216" s="76" t="s">
        <v>450</v>
      </c>
      <c r="N216" s="59">
        <v>250000000</v>
      </c>
      <c r="O216" s="76" t="s">
        <v>450</v>
      </c>
      <c r="P216" s="59">
        <v>267500000</v>
      </c>
      <c r="Q216" s="76" t="s">
        <v>450</v>
      </c>
      <c r="R216" s="59">
        <v>275000000</v>
      </c>
      <c r="S216" s="76" t="s">
        <v>450</v>
      </c>
      <c r="T216" s="60">
        <v>300000000</v>
      </c>
    </row>
    <row r="217" spans="1:20" ht="57">
      <c r="A217" s="395"/>
      <c r="B217" s="396"/>
      <c r="C217" s="400"/>
      <c r="D217" s="94" t="s">
        <v>14</v>
      </c>
      <c r="E217" s="114" t="s">
        <v>36</v>
      </c>
      <c r="F217" s="55" t="s">
        <v>318</v>
      </c>
      <c r="G217" s="111" t="s">
        <v>319</v>
      </c>
      <c r="H217" s="121" t="s">
        <v>450</v>
      </c>
      <c r="I217" s="76" t="s">
        <v>450</v>
      </c>
      <c r="J217" s="59">
        <v>994800000</v>
      </c>
      <c r="K217" s="76" t="s">
        <v>450</v>
      </c>
      <c r="L217" s="59">
        <v>450000000</v>
      </c>
      <c r="M217" s="76"/>
      <c r="N217" s="59"/>
      <c r="O217" s="76"/>
      <c r="P217" s="59"/>
      <c r="Q217" s="76"/>
      <c r="R217" s="59"/>
      <c r="S217" s="76"/>
      <c r="T217" s="60"/>
    </row>
    <row r="218" spans="1:20" ht="28.5">
      <c r="A218" s="395"/>
      <c r="B218" s="396"/>
      <c r="C218" s="400"/>
      <c r="D218" s="94"/>
      <c r="E218" s="114"/>
      <c r="F218" s="55" t="s">
        <v>524</v>
      </c>
      <c r="G218" s="111"/>
      <c r="H218" s="121" t="s">
        <v>450</v>
      </c>
      <c r="I218" s="76" t="s">
        <v>450</v>
      </c>
      <c r="J218" s="59">
        <v>2000000000</v>
      </c>
      <c r="K218" s="76" t="s">
        <v>525</v>
      </c>
      <c r="L218" s="59">
        <v>1000000000</v>
      </c>
      <c r="M218" s="76"/>
      <c r="N218" s="59"/>
      <c r="O218" s="76"/>
      <c r="P218" s="59"/>
      <c r="Q218" s="76"/>
      <c r="R218" s="59"/>
      <c r="S218" s="76"/>
      <c r="T218" s="60"/>
    </row>
    <row r="219" spans="1:20" ht="57">
      <c r="A219" s="395"/>
      <c r="B219" s="396"/>
      <c r="C219" s="400"/>
      <c r="D219" s="94"/>
      <c r="E219" s="114"/>
      <c r="F219" s="55" t="s">
        <v>523</v>
      </c>
      <c r="G219" s="111" t="s">
        <v>319</v>
      </c>
      <c r="H219" s="62"/>
      <c r="I219" s="76"/>
      <c r="J219" s="59"/>
      <c r="K219" s="76"/>
      <c r="L219" s="59"/>
      <c r="M219" s="76" t="s">
        <v>450</v>
      </c>
      <c r="N219" s="59">
        <v>450000000</v>
      </c>
      <c r="O219" s="76" t="s">
        <v>450</v>
      </c>
      <c r="P219" s="59">
        <v>481500000</v>
      </c>
      <c r="Q219" s="76" t="s">
        <v>450</v>
      </c>
      <c r="R219" s="59">
        <v>495000000</v>
      </c>
      <c r="S219" s="76" t="s">
        <v>450</v>
      </c>
      <c r="T219" s="60">
        <v>500000000</v>
      </c>
    </row>
    <row r="220" spans="1:20" ht="42.75">
      <c r="A220" s="395"/>
      <c r="B220" s="396"/>
      <c r="C220" s="400"/>
      <c r="D220" s="106"/>
      <c r="E220" s="107"/>
      <c r="F220" s="55" t="s">
        <v>320</v>
      </c>
      <c r="G220" s="111" t="s">
        <v>321</v>
      </c>
      <c r="H220" s="76" t="s">
        <v>437</v>
      </c>
      <c r="I220" s="76" t="s">
        <v>437</v>
      </c>
      <c r="J220" s="59">
        <v>800000000</v>
      </c>
      <c r="K220" s="76" t="s">
        <v>437</v>
      </c>
      <c r="L220" s="59">
        <v>350000000</v>
      </c>
      <c r="M220" s="76" t="s">
        <v>437</v>
      </c>
      <c r="N220" s="59">
        <v>350000000</v>
      </c>
      <c r="O220" s="76" t="s">
        <v>437</v>
      </c>
      <c r="P220" s="59">
        <v>374500000</v>
      </c>
      <c r="Q220" s="76" t="s">
        <v>437</v>
      </c>
      <c r="R220" s="59">
        <v>385000000</v>
      </c>
      <c r="S220" s="76" t="s">
        <v>437</v>
      </c>
      <c r="T220" s="60">
        <v>400000000</v>
      </c>
    </row>
    <row r="221" spans="1:20" ht="57">
      <c r="A221" s="395"/>
      <c r="B221" s="396"/>
      <c r="C221" s="400"/>
      <c r="D221" s="106"/>
      <c r="E221" s="107"/>
      <c r="F221" s="55" t="s">
        <v>322</v>
      </c>
      <c r="G221" s="111" t="s">
        <v>323</v>
      </c>
      <c r="H221" s="61"/>
      <c r="I221" s="76" t="s">
        <v>452</v>
      </c>
      <c r="J221" s="59">
        <v>150000000</v>
      </c>
      <c r="K221" s="76" t="s">
        <v>452</v>
      </c>
      <c r="L221" s="59">
        <v>75000000</v>
      </c>
      <c r="M221" s="76" t="s">
        <v>452</v>
      </c>
      <c r="N221" s="59">
        <v>750000000</v>
      </c>
      <c r="O221" s="76" t="s">
        <v>452</v>
      </c>
      <c r="P221" s="59">
        <v>802500000</v>
      </c>
      <c r="Q221" s="76" t="s">
        <v>452</v>
      </c>
      <c r="R221" s="59">
        <v>810000000</v>
      </c>
      <c r="S221" s="76" t="s">
        <v>452</v>
      </c>
      <c r="T221" s="60">
        <v>825000000</v>
      </c>
    </row>
    <row r="222" spans="1:20" ht="57">
      <c r="A222" s="395"/>
      <c r="B222" s="396"/>
      <c r="C222" s="400"/>
      <c r="D222" s="106"/>
      <c r="E222" s="107"/>
      <c r="F222" s="55" t="s">
        <v>520</v>
      </c>
      <c r="G222" s="111" t="s">
        <v>521</v>
      </c>
      <c r="H222" s="61"/>
      <c r="I222" s="76"/>
      <c r="J222" s="59"/>
      <c r="K222" s="76" t="s">
        <v>522</v>
      </c>
      <c r="L222" s="59">
        <v>2309412200</v>
      </c>
      <c r="M222" s="76"/>
      <c r="N222" s="59"/>
      <c r="O222" s="76"/>
      <c r="P222" s="59"/>
      <c r="Q222" s="76"/>
      <c r="R222" s="59"/>
      <c r="S222" s="76"/>
      <c r="T222" s="120"/>
    </row>
    <row r="223" spans="1:20" ht="57">
      <c r="A223" s="395"/>
      <c r="B223" s="396"/>
      <c r="C223" s="400"/>
      <c r="D223" s="106"/>
      <c r="E223" s="107"/>
      <c r="F223" s="55" t="s">
        <v>518</v>
      </c>
      <c r="G223" s="111" t="s">
        <v>519</v>
      </c>
      <c r="H223" s="61"/>
      <c r="I223" s="76"/>
      <c r="J223" s="59"/>
      <c r="K223" s="67" t="s">
        <v>450</v>
      </c>
      <c r="L223" s="59">
        <v>2465188100</v>
      </c>
      <c r="M223" s="76"/>
      <c r="N223" s="59"/>
      <c r="O223" s="76"/>
      <c r="P223" s="59"/>
      <c r="Q223" s="76"/>
      <c r="R223" s="59"/>
      <c r="S223" s="76"/>
      <c r="T223" s="120"/>
    </row>
    <row r="224" spans="1:20" ht="42.75">
      <c r="A224" s="395"/>
      <c r="B224" s="396"/>
      <c r="C224" s="400"/>
      <c r="D224" s="106"/>
      <c r="E224" s="107"/>
      <c r="F224" s="55" t="s">
        <v>324</v>
      </c>
      <c r="G224" s="111" t="s">
        <v>325</v>
      </c>
      <c r="H224" s="66" t="s">
        <v>437</v>
      </c>
      <c r="I224" s="69" t="s">
        <v>437</v>
      </c>
      <c r="J224" s="59">
        <v>121740000</v>
      </c>
      <c r="K224" s="69" t="s">
        <v>437</v>
      </c>
      <c r="L224" s="59">
        <v>106844600</v>
      </c>
      <c r="M224" s="69" t="s">
        <v>438</v>
      </c>
      <c r="N224" s="59">
        <v>106844600</v>
      </c>
      <c r="O224" s="69" t="s">
        <v>438</v>
      </c>
      <c r="P224" s="59">
        <v>114323722</v>
      </c>
      <c r="Q224" s="69" t="s">
        <v>438</v>
      </c>
      <c r="R224" s="59">
        <v>125000000</v>
      </c>
      <c r="S224" s="69" t="s">
        <v>438</v>
      </c>
      <c r="T224" s="59">
        <v>150000000</v>
      </c>
    </row>
    <row r="225" spans="1:20" ht="42.75">
      <c r="A225" s="395"/>
      <c r="B225" s="396"/>
      <c r="C225" s="400"/>
      <c r="D225" s="106"/>
      <c r="E225" s="107"/>
      <c r="F225" s="55" t="s">
        <v>326</v>
      </c>
      <c r="G225" s="111" t="s">
        <v>327</v>
      </c>
      <c r="H225" s="67" t="s">
        <v>450</v>
      </c>
      <c r="I225" s="67" t="s">
        <v>450</v>
      </c>
      <c r="J225" s="59">
        <v>250000000</v>
      </c>
      <c r="K225" s="67" t="s">
        <v>517</v>
      </c>
      <c r="L225" s="59">
        <v>328000000</v>
      </c>
      <c r="M225" s="76" t="s">
        <v>450</v>
      </c>
      <c r="N225" s="59">
        <v>225000000</v>
      </c>
      <c r="O225" s="76" t="s">
        <v>450</v>
      </c>
      <c r="P225" s="59">
        <v>350960000</v>
      </c>
      <c r="Q225" s="76" t="s">
        <v>450</v>
      </c>
      <c r="R225" s="59">
        <v>375000000</v>
      </c>
      <c r="S225" s="76" t="s">
        <v>450</v>
      </c>
      <c r="T225" s="60">
        <v>400000000</v>
      </c>
    </row>
    <row r="226" spans="1:20" ht="57">
      <c r="A226" s="395"/>
      <c r="B226" s="396"/>
      <c r="C226" s="400"/>
      <c r="D226" s="106"/>
      <c r="E226" s="107"/>
      <c r="F226" s="55" t="s">
        <v>328</v>
      </c>
      <c r="G226" s="111" t="s">
        <v>329</v>
      </c>
      <c r="H226" s="65"/>
      <c r="I226" s="76" t="s">
        <v>450</v>
      </c>
      <c r="J226" s="59">
        <v>125000000</v>
      </c>
      <c r="K226" s="76" t="s">
        <v>450</v>
      </c>
      <c r="L226" s="59">
        <v>175000000</v>
      </c>
      <c r="M226" s="76" t="s">
        <v>450</v>
      </c>
      <c r="N226" s="59">
        <v>250000000</v>
      </c>
      <c r="O226" s="76" t="s">
        <v>450</v>
      </c>
      <c r="P226" s="59">
        <v>267500000</v>
      </c>
      <c r="Q226" s="76" t="s">
        <v>450</v>
      </c>
      <c r="R226" s="59">
        <v>275000000</v>
      </c>
      <c r="S226" s="76" t="s">
        <v>450</v>
      </c>
      <c r="T226" s="60">
        <v>300000000</v>
      </c>
    </row>
    <row r="227" spans="1:20" ht="42.75">
      <c r="A227" s="395"/>
      <c r="B227" s="396"/>
      <c r="C227" s="400"/>
      <c r="D227" s="106"/>
      <c r="E227" s="107"/>
      <c r="F227" s="55" t="s">
        <v>330</v>
      </c>
      <c r="G227" s="111" t="s">
        <v>331</v>
      </c>
      <c r="H227" s="65"/>
      <c r="I227" s="76" t="s">
        <v>450</v>
      </c>
      <c r="J227" s="59">
        <v>350000000</v>
      </c>
      <c r="K227" s="76" t="s">
        <v>485</v>
      </c>
      <c r="L227" s="59">
        <v>75000000</v>
      </c>
      <c r="M227" s="76" t="s">
        <v>450</v>
      </c>
      <c r="N227" s="59">
        <v>75000000</v>
      </c>
      <c r="O227" s="76" t="s">
        <v>450</v>
      </c>
      <c r="P227" s="59">
        <v>107000000</v>
      </c>
      <c r="Q227" s="76" t="s">
        <v>450</v>
      </c>
      <c r="R227" s="59">
        <v>125000000</v>
      </c>
      <c r="S227" s="76" t="s">
        <v>450</v>
      </c>
      <c r="T227" s="60">
        <v>150000000</v>
      </c>
    </row>
    <row r="228" spans="1:20" ht="42.75">
      <c r="A228" s="395"/>
      <c r="B228" s="396"/>
      <c r="C228" s="400"/>
      <c r="D228" s="106"/>
      <c r="E228" s="107"/>
      <c r="F228" s="55" t="s">
        <v>332</v>
      </c>
      <c r="G228" s="92" t="s">
        <v>333</v>
      </c>
      <c r="H228" s="66"/>
      <c r="I228" s="76"/>
      <c r="J228" s="59"/>
      <c r="K228" s="76" t="s">
        <v>450</v>
      </c>
      <c r="L228" s="59">
        <v>250000000</v>
      </c>
      <c r="M228" s="76" t="s">
        <v>482</v>
      </c>
      <c r="N228" s="59">
        <v>275645000</v>
      </c>
      <c r="O228" s="76" t="s">
        <v>482</v>
      </c>
      <c r="P228" s="59">
        <v>306430880</v>
      </c>
      <c r="Q228" s="76" t="s">
        <v>482</v>
      </c>
      <c r="R228" s="59">
        <v>315000000</v>
      </c>
      <c r="S228" s="76" t="s">
        <v>482</v>
      </c>
      <c r="T228" s="60">
        <v>335000000</v>
      </c>
    </row>
    <row r="229" spans="1:20" ht="42.75">
      <c r="A229" s="395"/>
      <c r="B229" s="396"/>
      <c r="C229" s="400"/>
      <c r="D229" s="106"/>
      <c r="E229" s="107"/>
      <c r="F229" s="55" t="s">
        <v>567</v>
      </c>
      <c r="G229" s="92" t="s">
        <v>568</v>
      </c>
      <c r="H229" s="66"/>
      <c r="I229" s="76"/>
      <c r="J229" s="59"/>
      <c r="K229" s="76"/>
      <c r="L229" s="59"/>
      <c r="M229" s="76" t="s">
        <v>507</v>
      </c>
      <c r="N229" s="59">
        <v>500000000</v>
      </c>
      <c r="O229" s="76" t="s">
        <v>507</v>
      </c>
      <c r="P229" s="59">
        <v>535000000</v>
      </c>
      <c r="Q229" s="76" t="s">
        <v>507</v>
      </c>
      <c r="R229" s="59">
        <v>550000000</v>
      </c>
      <c r="S229" s="76" t="s">
        <v>507</v>
      </c>
      <c r="T229" s="60">
        <v>575000000</v>
      </c>
    </row>
    <row r="230" spans="1:20" ht="42.75">
      <c r="A230" s="395"/>
      <c r="B230" s="396"/>
      <c r="C230" s="400"/>
      <c r="D230" s="106"/>
      <c r="E230" s="107"/>
      <c r="F230" s="55" t="s">
        <v>334</v>
      </c>
      <c r="G230" s="111" t="s">
        <v>335</v>
      </c>
      <c r="H230" s="76" t="s">
        <v>450</v>
      </c>
      <c r="I230" s="76" t="s">
        <v>450</v>
      </c>
      <c r="J230" s="59">
        <v>655500000</v>
      </c>
      <c r="K230" s="76" t="s">
        <v>450</v>
      </c>
      <c r="L230" s="59">
        <v>650000000</v>
      </c>
      <c r="M230" s="76" t="s">
        <v>450</v>
      </c>
      <c r="N230" s="59">
        <v>783472000</v>
      </c>
      <c r="O230" s="76" t="s">
        <v>450</v>
      </c>
      <c r="P230" s="59">
        <v>850000000</v>
      </c>
      <c r="Q230" s="76" t="s">
        <v>450</v>
      </c>
      <c r="R230" s="59">
        <v>875000000</v>
      </c>
      <c r="S230" s="76" t="s">
        <v>450</v>
      </c>
      <c r="T230" s="60">
        <v>900000000</v>
      </c>
    </row>
    <row r="231" spans="1:20" ht="42.75">
      <c r="A231" s="395"/>
      <c r="B231" s="396"/>
      <c r="C231" s="400"/>
      <c r="D231" s="106"/>
      <c r="E231" s="107"/>
      <c r="F231" s="55" t="s">
        <v>483</v>
      </c>
      <c r="G231" s="111" t="s">
        <v>484</v>
      </c>
      <c r="H231" s="76"/>
      <c r="I231" s="76"/>
      <c r="J231" s="59"/>
      <c r="K231" s="76" t="s">
        <v>450</v>
      </c>
      <c r="L231" s="59">
        <v>450000000</v>
      </c>
      <c r="M231" s="76"/>
      <c r="N231" s="59"/>
      <c r="O231" s="76"/>
      <c r="P231" s="59"/>
      <c r="Q231" s="76"/>
      <c r="R231" s="59"/>
      <c r="S231" s="76"/>
      <c r="T231" s="60"/>
    </row>
    <row r="232" spans="1:20" ht="57">
      <c r="A232" s="395"/>
      <c r="B232" s="396"/>
      <c r="C232" s="400"/>
      <c r="D232" s="106"/>
      <c r="E232" s="107"/>
      <c r="F232" s="55" t="s">
        <v>336</v>
      </c>
      <c r="G232" s="111" t="s">
        <v>337</v>
      </c>
      <c r="H232" s="126"/>
      <c r="I232" s="131"/>
      <c r="J232" s="124"/>
      <c r="K232" s="131"/>
      <c r="L232" s="124"/>
      <c r="M232" s="131"/>
      <c r="N232" s="124"/>
      <c r="O232" s="131"/>
      <c r="P232" s="124"/>
      <c r="Q232" s="131"/>
      <c r="R232" s="124"/>
      <c r="S232" s="131"/>
      <c r="T232" s="125"/>
    </row>
    <row r="233" spans="1:20" ht="57">
      <c r="A233" s="395"/>
      <c r="B233" s="396"/>
      <c r="C233" s="400"/>
      <c r="D233" s="106"/>
      <c r="E233" s="107"/>
      <c r="F233" s="55" t="s">
        <v>448</v>
      </c>
      <c r="G233" s="111" t="s">
        <v>449</v>
      </c>
      <c r="H233" s="62"/>
      <c r="I233" s="131"/>
      <c r="J233" s="124"/>
      <c r="K233" s="131"/>
      <c r="L233" s="124"/>
      <c r="M233" s="131"/>
      <c r="N233" s="124"/>
      <c r="O233" s="131"/>
      <c r="P233" s="124"/>
      <c r="Q233" s="131"/>
      <c r="R233" s="124"/>
      <c r="S233" s="131"/>
      <c r="T233" s="125"/>
    </row>
    <row r="234" spans="1:20" ht="14.25" customHeight="1">
      <c r="A234" s="395"/>
      <c r="B234" s="396"/>
      <c r="C234" s="400"/>
      <c r="D234" s="106"/>
      <c r="E234" s="107"/>
      <c r="F234" s="55"/>
      <c r="G234" s="55"/>
      <c r="H234" s="69"/>
      <c r="I234" s="76"/>
      <c r="J234" s="59"/>
      <c r="K234" s="76"/>
      <c r="L234" s="59"/>
      <c r="M234" s="76"/>
      <c r="N234" s="59"/>
      <c r="O234" s="76"/>
      <c r="P234" s="59"/>
      <c r="Q234" s="76"/>
      <c r="R234" s="59"/>
      <c r="S234" s="76"/>
      <c r="T234" s="60"/>
    </row>
    <row r="235" spans="1:20" ht="30">
      <c r="A235" s="395"/>
      <c r="B235" s="396"/>
      <c r="C235" s="400"/>
      <c r="D235" s="106"/>
      <c r="E235" s="107"/>
      <c r="F235" s="115" t="s">
        <v>338</v>
      </c>
      <c r="G235" s="113"/>
      <c r="H235" s="69"/>
      <c r="I235" s="76"/>
      <c r="J235" s="59"/>
      <c r="K235" s="76"/>
      <c r="L235" s="59"/>
      <c r="M235" s="76"/>
      <c r="N235" s="59"/>
      <c r="O235" s="76"/>
      <c r="P235" s="59"/>
      <c r="Q235" s="76"/>
      <c r="R235" s="59"/>
      <c r="S235" s="76"/>
      <c r="T235" s="60"/>
    </row>
    <row r="236" spans="1:20" ht="71.25">
      <c r="A236" s="395"/>
      <c r="B236" s="396"/>
      <c r="C236" s="400"/>
      <c r="D236" s="106"/>
      <c r="E236" s="107"/>
      <c r="F236" s="55" t="s">
        <v>41</v>
      </c>
      <c r="G236" s="111" t="s">
        <v>42</v>
      </c>
      <c r="H236" s="69" t="s">
        <v>447</v>
      </c>
      <c r="I236" s="69" t="s">
        <v>447</v>
      </c>
      <c r="J236" s="59">
        <v>871800000</v>
      </c>
      <c r="K236" s="69" t="s">
        <v>480</v>
      </c>
      <c r="L236" s="59">
        <v>1735800000</v>
      </c>
      <c r="M236" s="69" t="s">
        <v>481</v>
      </c>
      <c r="N236" s="59">
        <v>1735800000</v>
      </c>
      <c r="O236" s="69" t="s">
        <v>481</v>
      </c>
      <c r="P236" s="59">
        <v>1944096000</v>
      </c>
      <c r="Q236" s="69" t="s">
        <v>447</v>
      </c>
      <c r="R236" s="59">
        <v>2000000000</v>
      </c>
      <c r="S236" s="69" t="s">
        <v>447</v>
      </c>
      <c r="T236" s="59">
        <v>2000000000</v>
      </c>
    </row>
    <row r="237" spans="1:20" ht="42.75">
      <c r="A237" s="395"/>
      <c r="B237" s="396"/>
      <c r="C237" s="400"/>
      <c r="D237" s="106"/>
      <c r="E237" s="107"/>
      <c r="F237" s="55" t="s">
        <v>43</v>
      </c>
      <c r="G237" s="111" t="s">
        <v>44</v>
      </c>
      <c r="H237" s="69" t="s">
        <v>451</v>
      </c>
      <c r="I237" s="69" t="s">
        <v>451</v>
      </c>
      <c r="J237" s="59">
        <v>492000000</v>
      </c>
      <c r="K237" s="69" t="s">
        <v>451</v>
      </c>
      <c r="L237" s="59">
        <v>400000000</v>
      </c>
      <c r="M237" s="69" t="s">
        <v>451</v>
      </c>
      <c r="N237" s="59">
        <v>400000000</v>
      </c>
      <c r="O237" s="69" t="s">
        <v>451</v>
      </c>
      <c r="P237" s="59">
        <v>448000000</v>
      </c>
      <c r="Q237" s="69" t="s">
        <v>451</v>
      </c>
      <c r="R237" s="59">
        <v>450000000</v>
      </c>
      <c r="S237" s="69" t="s">
        <v>451</v>
      </c>
      <c r="T237" s="60">
        <v>455000000</v>
      </c>
    </row>
    <row r="238" spans="1:20" ht="85.5">
      <c r="A238" s="395"/>
      <c r="B238" s="396"/>
      <c r="C238" s="400"/>
      <c r="D238" s="106"/>
      <c r="E238" s="107"/>
      <c r="F238" s="55" t="s">
        <v>45</v>
      </c>
      <c r="G238" s="111" t="s">
        <v>46</v>
      </c>
      <c r="H238" s="69" t="s">
        <v>446</v>
      </c>
      <c r="I238" s="69" t="s">
        <v>446</v>
      </c>
      <c r="J238" s="59">
        <v>409030000</v>
      </c>
      <c r="K238" s="69" t="s">
        <v>446</v>
      </c>
      <c r="L238" s="59">
        <v>410000000</v>
      </c>
      <c r="M238" s="69" t="s">
        <v>468</v>
      </c>
      <c r="N238" s="59">
        <v>400619000</v>
      </c>
      <c r="O238" s="69" t="s">
        <v>468</v>
      </c>
      <c r="P238" s="59">
        <v>438700000</v>
      </c>
      <c r="Q238" s="69" t="s">
        <v>469</v>
      </c>
      <c r="R238" s="59">
        <v>450000000</v>
      </c>
      <c r="S238" s="69" t="s">
        <v>469</v>
      </c>
      <c r="T238" s="60">
        <v>475000000</v>
      </c>
    </row>
    <row r="239" spans="1:20" ht="42.75">
      <c r="A239" s="395"/>
      <c r="B239" s="396"/>
      <c r="C239" s="400"/>
      <c r="D239" s="106"/>
      <c r="E239" s="107"/>
      <c r="F239" s="55" t="s">
        <v>47</v>
      </c>
      <c r="G239" s="111" t="s">
        <v>48</v>
      </c>
      <c r="H239" s="69" t="s">
        <v>467</v>
      </c>
      <c r="I239" s="69" t="s">
        <v>467</v>
      </c>
      <c r="J239" s="59">
        <v>300000000</v>
      </c>
      <c r="K239" s="69" t="s">
        <v>467</v>
      </c>
      <c r="L239" s="59">
        <v>300000000</v>
      </c>
      <c r="M239" s="69" t="s">
        <v>463</v>
      </c>
      <c r="N239" s="59">
        <v>300000000</v>
      </c>
      <c r="O239" s="69" t="s">
        <v>463</v>
      </c>
      <c r="P239" s="59">
        <v>336000000</v>
      </c>
      <c r="Q239" s="69" t="s">
        <v>463</v>
      </c>
      <c r="R239" s="59">
        <v>350000000</v>
      </c>
      <c r="S239" s="69" t="s">
        <v>463</v>
      </c>
      <c r="T239" s="60">
        <v>368000000</v>
      </c>
    </row>
    <row r="240" spans="1:20" ht="57">
      <c r="A240" s="395"/>
      <c r="B240" s="396"/>
      <c r="C240" s="400"/>
      <c r="D240" s="106"/>
      <c r="E240" s="107"/>
      <c r="F240" s="55" t="s">
        <v>49</v>
      </c>
      <c r="G240" s="111" t="s">
        <v>50</v>
      </c>
      <c r="H240" s="69" t="s">
        <v>466</v>
      </c>
      <c r="I240" s="76" t="s">
        <v>465</v>
      </c>
      <c r="J240" s="59">
        <v>200000000</v>
      </c>
      <c r="K240" s="76" t="s">
        <v>461</v>
      </c>
      <c r="L240" s="59">
        <v>200000000</v>
      </c>
      <c r="M240" s="76" t="s">
        <v>461</v>
      </c>
      <c r="N240" s="59">
        <v>224000000</v>
      </c>
      <c r="O240" s="76" t="s">
        <v>461</v>
      </c>
      <c r="P240" s="59">
        <v>200000000</v>
      </c>
      <c r="Q240" s="76" t="s">
        <v>461</v>
      </c>
      <c r="R240" s="59">
        <v>200000000</v>
      </c>
      <c r="S240" s="76" t="s">
        <v>461</v>
      </c>
      <c r="T240" s="59">
        <v>200000000</v>
      </c>
    </row>
    <row r="241" spans="1:20" ht="57">
      <c r="A241" s="395"/>
      <c r="B241" s="396"/>
      <c r="C241" s="400"/>
      <c r="D241" s="106"/>
      <c r="E241" s="107"/>
      <c r="F241" s="55" t="s">
        <v>51</v>
      </c>
      <c r="G241" s="111" t="s">
        <v>52</v>
      </c>
      <c r="H241" s="69" t="s">
        <v>463</v>
      </c>
      <c r="I241" s="76" t="s">
        <v>462</v>
      </c>
      <c r="J241" s="59">
        <v>50000000</v>
      </c>
      <c r="K241" s="76" t="s">
        <v>462</v>
      </c>
      <c r="L241" s="59">
        <v>50000000</v>
      </c>
      <c r="M241" s="76" t="s">
        <v>462</v>
      </c>
      <c r="N241" s="59">
        <v>175000000</v>
      </c>
      <c r="O241" s="76" t="s">
        <v>462</v>
      </c>
      <c r="P241" s="59">
        <v>196000000</v>
      </c>
      <c r="Q241" s="76" t="s">
        <v>464</v>
      </c>
      <c r="R241" s="59">
        <v>200000000</v>
      </c>
      <c r="S241" s="76" t="s">
        <v>464</v>
      </c>
      <c r="T241" s="60">
        <v>200000000</v>
      </c>
    </row>
    <row r="242" spans="1:20" ht="71.25">
      <c r="A242" s="395"/>
      <c r="B242" s="396"/>
      <c r="C242" s="400"/>
      <c r="D242" s="106"/>
      <c r="E242" s="107"/>
      <c r="F242" s="55" t="s">
        <v>53</v>
      </c>
      <c r="G242" s="111" t="s">
        <v>54</v>
      </c>
      <c r="H242" s="69" t="s">
        <v>451</v>
      </c>
      <c r="I242" s="69" t="s">
        <v>451</v>
      </c>
      <c r="J242" s="59">
        <v>185000000</v>
      </c>
      <c r="K242" s="69" t="s">
        <v>451</v>
      </c>
      <c r="L242" s="59">
        <v>100000000</v>
      </c>
      <c r="M242" s="69" t="s">
        <v>461</v>
      </c>
      <c r="N242" s="59">
        <v>200000000</v>
      </c>
      <c r="O242" s="69" t="s">
        <v>461</v>
      </c>
      <c r="P242" s="59">
        <v>224000000</v>
      </c>
      <c r="Q242" s="69" t="s">
        <v>461</v>
      </c>
      <c r="R242" s="59">
        <v>230000000</v>
      </c>
      <c r="S242" s="69" t="s">
        <v>461</v>
      </c>
      <c r="T242" s="59">
        <v>245000000</v>
      </c>
    </row>
    <row r="243" spans="1:20" ht="71.25">
      <c r="A243" s="395"/>
      <c r="B243" s="396"/>
      <c r="C243" s="400"/>
      <c r="D243" s="106"/>
      <c r="E243" s="107"/>
      <c r="F243" s="55" t="s">
        <v>55</v>
      </c>
      <c r="G243" s="111" t="s">
        <v>56</v>
      </c>
      <c r="H243" s="69" t="s">
        <v>437</v>
      </c>
      <c r="I243" s="69" t="s">
        <v>437</v>
      </c>
      <c r="J243" s="59">
        <v>100000000</v>
      </c>
      <c r="K243" s="69" t="s">
        <v>437</v>
      </c>
      <c r="L243" s="59">
        <v>248700000</v>
      </c>
      <c r="M243" s="69" t="s">
        <v>437</v>
      </c>
      <c r="N243" s="59">
        <v>248700000</v>
      </c>
      <c r="O243" s="69" t="s">
        <v>437</v>
      </c>
      <c r="P243" s="59">
        <v>278544000</v>
      </c>
      <c r="Q243" s="69" t="s">
        <v>437</v>
      </c>
      <c r="R243" s="59">
        <v>300000000</v>
      </c>
      <c r="S243" s="69" t="s">
        <v>437</v>
      </c>
      <c r="T243" s="60">
        <v>300000000</v>
      </c>
    </row>
    <row r="244" spans="1:20" ht="57">
      <c r="A244" s="395"/>
      <c r="B244" s="396"/>
      <c r="C244" s="400"/>
      <c r="D244" s="106"/>
      <c r="E244" s="107"/>
      <c r="F244" s="55" t="s">
        <v>57</v>
      </c>
      <c r="G244" s="111" t="s">
        <v>58</v>
      </c>
      <c r="H244" s="69" t="s">
        <v>445</v>
      </c>
      <c r="I244" s="69" t="s">
        <v>445</v>
      </c>
      <c r="J244" s="59">
        <v>581300000</v>
      </c>
      <c r="K244" s="69" t="s">
        <v>445</v>
      </c>
      <c r="L244" s="59">
        <v>581300000</v>
      </c>
      <c r="M244" s="69" t="s">
        <v>460</v>
      </c>
      <c r="N244" s="59">
        <v>368400000</v>
      </c>
      <c r="O244" s="69" t="s">
        <v>460</v>
      </c>
      <c r="P244" s="59">
        <v>400000000</v>
      </c>
      <c r="Q244" s="69" t="s">
        <v>460</v>
      </c>
      <c r="R244" s="59">
        <v>400000000</v>
      </c>
      <c r="S244" s="69" t="s">
        <v>460</v>
      </c>
      <c r="T244" s="59">
        <v>400000000</v>
      </c>
    </row>
    <row r="245" spans="1:20" ht="57">
      <c r="A245" s="395"/>
      <c r="B245" s="396"/>
      <c r="C245" s="400"/>
      <c r="D245" s="106"/>
      <c r="E245" s="107"/>
      <c r="F245" s="55" t="s">
        <v>59</v>
      </c>
      <c r="G245" s="111" t="s">
        <v>60</v>
      </c>
      <c r="H245" s="69" t="s">
        <v>451</v>
      </c>
      <c r="I245" s="69" t="s">
        <v>451</v>
      </c>
      <c r="J245" s="59">
        <v>1552023000</v>
      </c>
      <c r="K245" s="69" t="s">
        <v>451</v>
      </c>
      <c r="L245" s="59">
        <v>1200000000</v>
      </c>
      <c r="M245" s="69" t="s">
        <v>451</v>
      </c>
      <c r="N245" s="59">
        <v>1500000000</v>
      </c>
      <c r="O245" s="69" t="s">
        <v>451</v>
      </c>
      <c r="P245" s="59">
        <v>1680000000</v>
      </c>
      <c r="Q245" s="69" t="s">
        <v>451</v>
      </c>
      <c r="R245" s="59">
        <v>1750000000</v>
      </c>
      <c r="S245" s="69" t="s">
        <v>451</v>
      </c>
      <c r="T245" s="60">
        <v>2000000000</v>
      </c>
    </row>
    <row r="246" spans="1:20" ht="71.25">
      <c r="A246" s="395"/>
      <c r="B246" s="396"/>
      <c r="C246" s="400"/>
      <c r="D246" s="106"/>
      <c r="E246" s="107"/>
      <c r="F246" s="55" t="s">
        <v>61</v>
      </c>
      <c r="G246" s="111" t="s">
        <v>62</v>
      </c>
      <c r="H246" s="69" t="s">
        <v>444</v>
      </c>
      <c r="I246" s="69" t="s">
        <v>444</v>
      </c>
      <c r="J246" s="59">
        <v>550000000</v>
      </c>
      <c r="K246" s="69" t="s">
        <v>444</v>
      </c>
      <c r="L246" s="59">
        <v>390000000</v>
      </c>
      <c r="M246" s="69" t="s">
        <v>444</v>
      </c>
      <c r="N246" s="59">
        <v>400000000</v>
      </c>
      <c r="O246" s="69" t="s">
        <v>444</v>
      </c>
      <c r="P246" s="59">
        <v>448000000</v>
      </c>
      <c r="Q246" s="69" t="s">
        <v>444</v>
      </c>
      <c r="R246" s="59">
        <v>460000000</v>
      </c>
      <c r="S246" s="69" t="s">
        <v>444</v>
      </c>
      <c r="T246" s="60">
        <v>475000000</v>
      </c>
    </row>
    <row r="247" spans="1:20" ht="57">
      <c r="A247" s="395"/>
      <c r="B247" s="396"/>
      <c r="C247" s="400"/>
      <c r="D247" s="106"/>
      <c r="E247" s="107"/>
      <c r="F247" s="55" t="s">
        <v>63</v>
      </c>
      <c r="G247" s="111" t="s">
        <v>64</v>
      </c>
      <c r="H247" s="69" t="s">
        <v>443</v>
      </c>
      <c r="I247" s="69" t="s">
        <v>443</v>
      </c>
      <c r="J247" s="59">
        <v>57600000</v>
      </c>
      <c r="K247" s="69" t="s">
        <v>443</v>
      </c>
      <c r="L247" s="59">
        <v>57600000</v>
      </c>
      <c r="M247" s="69" t="s">
        <v>443</v>
      </c>
      <c r="N247" s="59">
        <v>57600000</v>
      </c>
      <c r="O247" s="69" t="s">
        <v>443</v>
      </c>
      <c r="P247" s="59">
        <v>64512000</v>
      </c>
      <c r="Q247" s="69" t="s">
        <v>443</v>
      </c>
      <c r="R247" s="59">
        <v>64512000</v>
      </c>
      <c r="S247" s="69" t="s">
        <v>443</v>
      </c>
      <c r="T247" s="59">
        <v>64512000</v>
      </c>
    </row>
    <row r="248" spans="1:20" ht="35.25" customHeight="1">
      <c r="A248" s="395"/>
      <c r="B248" s="396"/>
      <c r="C248" s="400"/>
      <c r="D248" s="106"/>
      <c r="E248" s="107"/>
      <c r="F248" s="55" t="s">
        <v>501</v>
      </c>
      <c r="G248" s="111"/>
      <c r="H248" s="69" t="s">
        <v>502</v>
      </c>
      <c r="I248" s="69"/>
      <c r="J248" s="59"/>
      <c r="K248" s="69"/>
      <c r="L248" s="59"/>
      <c r="M248" s="69" t="s">
        <v>450</v>
      </c>
      <c r="N248" s="59">
        <v>175000000</v>
      </c>
      <c r="O248" s="69" t="s">
        <v>450</v>
      </c>
      <c r="P248" s="59">
        <v>196000000</v>
      </c>
      <c r="Q248" s="69" t="s">
        <v>450</v>
      </c>
      <c r="R248" s="59">
        <v>200000000</v>
      </c>
      <c r="S248" s="69" t="s">
        <v>450</v>
      </c>
      <c r="T248" s="59">
        <v>200000000</v>
      </c>
    </row>
    <row r="249" spans="1:20" ht="57">
      <c r="A249" s="395"/>
      <c r="B249" s="396"/>
      <c r="C249" s="400"/>
      <c r="D249" s="106"/>
      <c r="E249" s="107"/>
      <c r="F249" s="55" t="s">
        <v>65</v>
      </c>
      <c r="G249" s="111" t="s">
        <v>66</v>
      </c>
      <c r="H249" s="69" t="s">
        <v>451</v>
      </c>
      <c r="I249" s="69" t="s">
        <v>451</v>
      </c>
      <c r="J249" s="59">
        <v>230000000</v>
      </c>
      <c r="K249" s="69" t="s">
        <v>451</v>
      </c>
      <c r="L249" s="59">
        <v>230000000</v>
      </c>
      <c r="M249" s="69" t="s">
        <v>451</v>
      </c>
      <c r="N249" s="59">
        <v>250000000</v>
      </c>
      <c r="O249" s="69" t="s">
        <v>451</v>
      </c>
      <c r="P249" s="59">
        <v>448000000</v>
      </c>
      <c r="Q249" s="69" t="s">
        <v>451</v>
      </c>
      <c r="R249" s="59">
        <v>460000000</v>
      </c>
      <c r="S249" s="69" t="s">
        <v>451</v>
      </c>
      <c r="T249" s="59">
        <v>475000000</v>
      </c>
    </row>
    <row r="250" spans="1:20" ht="57">
      <c r="A250" s="395"/>
      <c r="B250" s="396"/>
      <c r="C250" s="400"/>
      <c r="D250" s="106"/>
      <c r="E250" s="107"/>
      <c r="F250" s="55" t="s">
        <v>67</v>
      </c>
      <c r="G250" s="111" t="s">
        <v>68</v>
      </c>
      <c r="H250" s="69" t="s">
        <v>451</v>
      </c>
      <c r="I250" s="69" t="s">
        <v>451</v>
      </c>
      <c r="J250" s="59">
        <v>150000000</v>
      </c>
      <c r="K250" s="69" t="s">
        <v>451</v>
      </c>
      <c r="L250" s="59">
        <v>150000000</v>
      </c>
      <c r="M250" s="69" t="s">
        <v>451</v>
      </c>
      <c r="N250" s="59">
        <v>190000000</v>
      </c>
      <c r="O250" s="69" t="s">
        <v>451</v>
      </c>
      <c r="P250" s="59">
        <v>212800000</v>
      </c>
      <c r="Q250" s="69" t="s">
        <v>451</v>
      </c>
      <c r="R250" s="59">
        <v>230000000</v>
      </c>
      <c r="S250" s="69" t="s">
        <v>451</v>
      </c>
      <c r="T250" s="59">
        <v>250000000</v>
      </c>
    </row>
    <row r="251" spans="1:20" ht="57">
      <c r="A251" s="395"/>
      <c r="B251" s="396"/>
      <c r="C251" s="400"/>
      <c r="D251" s="106"/>
      <c r="E251" s="107"/>
      <c r="F251" s="55" t="s">
        <v>69</v>
      </c>
      <c r="G251" s="111" t="s">
        <v>70</v>
      </c>
      <c r="H251" s="69" t="s">
        <v>451</v>
      </c>
      <c r="I251" s="69" t="s">
        <v>451</v>
      </c>
      <c r="J251" s="59">
        <v>150000000</v>
      </c>
      <c r="K251" s="69" t="s">
        <v>451</v>
      </c>
      <c r="L251" s="59">
        <v>150000000</v>
      </c>
      <c r="M251" s="69" t="s">
        <v>451</v>
      </c>
      <c r="N251" s="59">
        <v>190000000</v>
      </c>
      <c r="O251" s="69" t="s">
        <v>451</v>
      </c>
      <c r="P251" s="59">
        <v>212800000</v>
      </c>
      <c r="Q251" s="69" t="s">
        <v>451</v>
      </c>
      <c r="R251" s="59">
        <v>230000000</v>
      </c>
      <c r="S251" s="69" t="s">
        <v>451</v>
      </c>
      <c r="T251" s="59">
        <v>250000000</v>
      </c>
    </row>
    <row r="252" spans="1:20" ht="57">
      <c r="A252" s="395"/>
      <c r="B252" s="396"/>
      <c r="C252" s="400"/>
      <c r="D252" s="106"/>
      <c r="E252" s="107"/>
      <c r="F252" s="55" t="s">
        <v>71</v>
      </c>
      <c r="G252" s="111" t="s">
        <v>72</v>
      </c>
      <c r="H252" s="69" t="s">
        <v>451</v>
      </c>
      <c r="I252" s="69" t="s">
        <v>451</v>
      </c>
      <c r="J252" s="59">
        <v>150000000</v>
      </c>
      <c r="K252" s="69" t="s">
        <v>451</v>
      </c>
      <c r="L252" s="59">
        <v>150000000</v>
      </c>
      <c r="M252" s="69" t="s">
        <v>451</v>
      </c>
      <c r="N252" s="59">
        <v>190000000</v>
      </c>
      <c r="O252" s="69" t="s">
        <v>451</v>
      </c>
      <c r="P252" s="59">
        <v>212800000</v>
      </c>
      <c r="Q252" s="69" t="s">
        <v>451</v>
      </c>
      <c r="R252" s="59">
        <v>230000000</v>
      </c>
      <c r="S252" s="69" t="s">
        <v>451</v>
      </c>
      <c r="T252" s="59">
        <v>250000000</v>
      </c>
    </row>
    <row r="253" spans="1:20" ht="57">
      <c r="A253" s="395"/>
      <c r="B253" s="396"/>
      <c r="C253" s="400"/>
      <c r="D253" s="106"/>
      <c r="E253" s="107"/>
      <c r="F253" s="55" t="s">
        <v>73</v>
      </c>
      <c r="G253" s="111" t="s">
        <v>74</v>
      </c>
      <c r="H253" s="69" t="s">
        <v>451</v>
      </c>
      <c r="I253" s="69" t="s">
        <v>451</v>
      </c>
      <c r="J253" s="59">
        <v>250000000</v>
      </c>
      <c r="K253" s="69" t="s">
        <v>451</v>
      </c>
      <c r="L253" s="59">
        <v>250000000</v>
      </c>
      <c r="M253" s="69" t="s">
        <v>451</v>
      </c>
      <c r="N253" s="59">
        <v>300000000</v>
      </c>
      <c r="O253" s="69" t="s">
        <v>451</v>
      </c>
      <c r="P253" s="59">
        <v>336000000</v>
      </c>
      <c r="Q253" s="69" t="s">
        <v>451</v>
      </c>
      <c r="R253" s="59">
        <v>350000000</v>
      </c>
      <c r="S253" s="69" t="s">
        <v>451</v>
      </c>
      <c r="T253" s="59">
        <v>375000000</v>
      </c>
    </row>
    <row r="254" spans="1:20" ht="57">
      <c r="A254" s="395"/>
      <c r="B254" s="396"/>
      <c r="C254" s="400"/>
      <c r="D254" s="106"/>
      <c r="E254" s="107"/>
      <c r="F254" s="55" t="s">
        <v>75</v>
      </c>
      <c r="G254" s="111" t="s">
        <v>76</v>
      </c>
      <c r="H254" s="69" t="s">
        <v>451</v>
      </c>
      <c r="I254" s="69" t="s">
        <v>451</v>
      </c>
      <c r="J254" s="59">
        <v>170000000</v>
      </c>
      <c r="K254" s="69" t="s">
        <v>451</v>
      </c>
      <c r="L254" s="59">
        <v>170000000</v>
      </c>
      <c r="M254" s="69" t="s">
        <v>451</v>
      </c>
      <c r="N254" s="59">
        <v>245000000</v>
      </c>
      <c r="O254" s="69" t="s">
        <v>451</v>
      </c>
      <c r="P254" s="59">
        <v>274400000</v>
      </c>
      <c r="Q254" s="69" t="s">
        <v>451</v>
      </c>
      <c r="R254" s="59">
        <v>285000000</v>
      </c>
      <c r="S254" s="69" t="s">
        <v>451</v>
      </c>
      <c r="T254" s="59">
        <v>300000000</v>
      </c>
    </row>
    <row r="255" spans="1:20" ht="57">
      <c r="A255" s="395"/>
      <c r="B255" s="396"/>
      <c r="C255" s="400"/>
      <c r="D255" s="106"/>
      <c r="E255" s="107"/>
      <c r="F255" s="55" t="s">
        <v>77</v>
      </c>
      <c r="G255" s="111" t="s">
        <v>78</v>
      </c>
      <c r="H255" s="69" t="s">
        <v>451</v>
      </c>
      <c r="I255" s="69" t="s">
        <v>451</v>
      </c>
      <c r="J255" s="59">
        <v>150000000</v>
      </c>
      <c r="K255" s="69" t="s">
        <v>451</v>
      </c>
      <c r="L255" s="59">
        <v>150000000</v>
      </c>
      <c r="M255" s="69" t="s">
        <v>451</v>
      </c>
      <c r="N255" s="59">
        <v>190000000</v>
      </c>
      <c r="O255" s="69" t="s">
        <v>451</v>
      </c>
      <c r="P255" s="59">
        <v>212800000</v>
      </c>
      <c r="Q255" s="69" t="s">
        <v>451</v>
      </c>
      <c r="R255" s="59">
        <v>230000000</v>
      </c>
      <c r="S255" s="69" t="s">
        <v>451</v>
      </c>
      <c r="T255" s="59">
        <v>250000000</v>
      </c>
    </row>
    <row r="256" spans="1:20" ht="57">
      <c r="A256" s="395"/>
      <c r="B256" s="396"/>
      <c r="C256" s="400"/>
      <c r="D256" s="106"/>
      <c r="E256" s="107"/>
      <c r="F256" s="55" t="s">
        <v>79</v>
      </c>
      <c r="G256" s="111" t="s">
        <v>80</v>
      </c>
      <c r="H256" s="69" t="s">
        <v>451</v>
      </c>
      <c r="I256" s="69" t="s">
        <v>451</v>
      </c>
      <c r="J256" s="59">
        <v>150000000</v>
      </c>
      <c r="K256" s="69" t="s">
        <v>451</v>
      </c>
      <c r="L256" s="59">
        <v>150000000</v>
      </c>
      <c r="M256" s="69" t="s">
        <v>451</v>
      </c>
      <c r="N256" s="59">
        <v>190000000</v>
      </c>
      <c r="O256" s="69" t="s">
        <v>451</v>
      </c>
      <c r="P256" s="59">
        <v>212800000</v>
      </c>
      <c r="Q256" s="69" t="s">
        <v>451</v>
      </c>
      <c r="R256" s="59">
        <v>230000000</v>
      </c>
      <c r="S256" s="69" t="s">
        <v>451</v>
      </c>
      <c r="T256" s="59">
        <v>250000000</v>
      </c>
    </row>
    <row r="257" spans="1:20" ht="57">
      <c r="A257" s="395"/>
      <c r="B257" s="396"/>
      <c r="C257" s="400"/>
      <c r="D257" s="106"/>
      <c r="E257" s="107"/>
      <c r="F257" s="55" t="s">
        <v>81</v>
      </c>
      <c r="G257" s="111" t="s">
        <v>763</v>
      </c>
      <c r="H257" s="69"/>
      <c r="I257" s="76"/>
      <c r="J257" s="59"/>
      <c r="K257" s="76"/>
      <c r="L257" s="59"/>
      <c r="M257" s="69" t="s">
        <v>451</v>
      </c>
      <c r="N257" s="59">
        <v>190000000</v>
      </c>
      <c r="O257" s="69" t="s">
        <v>451</v>
      </c>
      <c r="P257" s="59">
        <v>212800000</v>
      </c>
      <c r="Q257" s="69" t="s">
        <v>451</v>
      </c>
      <c r="R257" s="59">
        <v>230000000</v>
      </c>
      <c r="S257" s="69" t="s">
        <v>451</v>
      </c>
      <c r="T257" s="59">
        <v>250000000</v>
      </c>
    </row>
    <row r="258" spans="1:20" ht="57">
      <c r="A258" s="395"/>
      <c r="B258" s="396"/>
      <c r="C258" s="400"/>
      <c r="D258" s="106"/>
      <c r="E258" s="107"/>
      <c r="F258" s="55" t="s">
        <v>82</v>
      </c>
      <c r="G258" s="111" t="s">
        <v>764</v>
      </c>
      <c r="H258" s="69"/>
      <c r="I258" s="76"/>
      <c r="J258" s="59"/>
      <c r="K258" s="76"/>
      <c r="L258" s="59"/>
      <c r="M258" s="69" t="s">
        <v>451</v>
      </c>
      <c r="N258" s="59">
        <v>190000000</v>
      </c>
      <c r="O258" s="69" t="s">
        <v>451</v>
      </c>
      <c r="P258" s="59">
        <v>212800000</v>
      </c>
      <c r="Q258" s="69" t="s">
        <v>451</v>
      </c>
      <c r="R258" s="59">
        <v>230000000</v>
      </c>
      <c r="S258" s="69" t="s">
        <v>451</v>
      </c>
      <c r="T258" s="59">
        <v>250000000</v>
      </c>
    </row>
    <row r="259" spans="1:20" ht="57">
      <c r="A259" s="395"/>
      <c r="B259" s="396"/>
      <c r="C259" s="400"/>
      <c r="D259" s="106"/>
      <c r="E259" s="107"/>
      <c r="F259" s="55" t="s">
        <v>83</v>
      </c>
      <c r="G259" s="111" t="s">
        <v>765</v>
      </c>
      <c r="H259" s="69"/>
      <c r="I259" s="76"/>
      <c r="J259" s="59"/>
      <c r="K259" s="76"/>
      <c r="L259" s="59"/>
      <c r="M259" s="69" t="s">
        <v>451</v>
      </c>
      <c r="N259" s="59">
        <v>190000000</v>
      </c>
      <c r="O259" s="69" t="s">
        <v>451</v>
      </c>
      <c r="P259" s="59">
        <v>212800000</v>
      </c>
      <c r="Q259" s="69" t="s">
        <v>451</v>
      </c>
      <c r="R259" s="59">
        <v>230000000</v>
      </c>
      <c r="S259" s="69" t="s">
        <v>451</v>
      </c>
      <c r="T259" s="59">
        <v>250000000</v>
      </c>
    </row>
    <row r="260" spans="1:20" ht="45">
      <c r="A260" s="395"/>
      <c r="B260" s="396"/>
      <c r="C260" s="400"/>
      <c r="D260" s="106"/>
      <c r="E260" s="107"/>
      <c r="F260" s="54" t="s">
        <v>84</v>
      </c>
      <c r="G260" s="55"/>
      <c r="H260" s="69"/>
      <c r="I260" s="76"/>
      <c r="J260" s="59"/>
      <c r="K260" s="76"/>
      <c r="L260" s="59"/>
      <c r="M260" s="76"/>
      <c r="N260" s="59"/>
      <c r="O260" s="76"/>
      <c r="P260" s="59"/>
      <c r="Q260" s="76"/>
      <c r="R260" s="59"/>
      <c r="S260" s="76"/>
      <c r="T260" s="60"/>
    </row>
    <row r="261" spans="1:20" ht="57">
      <c r="A261" s="395"/>
      <c r="B261" s="396"/>
      <c r="C261" s="400"/>
      <c r="D261" s="106"/>
      <c r="E261" s="107"/>
      <c r="F261" s="55" t="s">
        <v>85</v>
      </c>
      <c r="G261" s="111" t="s">
        <v>86</v>
      </c>
      <c r="H261" s="69" t="s">
        <v>438</v>
      </c>
      <c r="I261" s="69" t="s">
        <v>438</v>
      </c>
      <c r="J261" s="59">
        <v>250000000</v>
      </c>
      <c r="K261" s="69" t="s">
        <v>438</v>
      </c>
      <c r="L261" s="59">
        <v>250000000</v>
      </c>
      <c r="M261" s="69" t="s">
        <v>503</v>
      </c>
      <c r="N261" s="59">
        <v>3200000000</v>
      </c>
      <c r="O261" s="69" t="s">
        <v>503</v>
      </c>
      <c r="P261" s="59">
        <v>3584000000</v>
      </c>
      <c r="Q261" s="69" t="s">
        <v>503</v>
      </c>
      <c r="R261" s="59">
        <v>3600000000</v>
      </c>
      <c r="S261" s="69" t="s">
        <v>503</v>
      </c>
      <c r="T261" s="60">
        <v>3750000000</v>
      </c>
    </row>
    <row r="262" spans="1:20" ht="42.75">
      <c r="A262" s="395"/>
      <c r="B262" s="396"/>
      <c r="C262" s="400"/>
      <c r="D262" s="106"/>
      <c r="E262" s="107"/>
      <c r="F262" s="55" t="s">
        <v>504</v>
      </c>
      <c r="G262" s="111" t="s">
        <v>505</v>
      </c>
      <c r="H262" s="69"/>
      <c r="I262" s="69"/>
      <c r="J262" s="59"/>
      <c r="K262" s="69"/>
      <c r="L262" s="59"/>
      <c r="M262" s="69" t="s">
        <v>503</v>
      </c>
      <c r="N262" s="59">
        <v>140000000</v>
      </c>
      <c r="O262" s="69"/>
      <c r="P262" s="59"/>
      <c r="Q262" s="69"/>
      <c r="R262" s="59"/>
      <c r="S262" s="69"/>
      <c r="T262" s="60"/>
    </row>
    <row r="263" spans="1:20" ht="57">
      <c r="A263" s="395"/>
      <c r="B263" s="396"/>
      <c r="C263" s="400"/>
      <c r="D263" s="106"/>
      <c r="E263" s="107"/>
      <c r="F263" s="55" t="s">
        <v>87</v>
      </c>
      <c r="G263" s="111" t="s">
        <v>88</v>
      </c>
      <c r="H263" s="69" t="s">
        <v>441</v>
      </c>
      <c r="I263" s="76" t="s">
        <v>442</v>
      </c>
      <c r="J263" s="59">
        <v>650000000</v>
      </c>
      <c r="K263" s="76" t="s">
        <v>506</v>
      </c>
      <c r="L263" s="59">
        <v>300000000</v>
      </c>
      <c r="M263" s="76" t="s">
        <v>506</v>
      </c>
      <c r="N263" s="59">
        <v>400000000</v>
      </c>
      <c r="O263" s="76" t="s">
        <v>437</v>
      </c>
      <c r="P263" s="59">
        <v>750000000</v>
      </c>
      <c r="Q263" s="76" t="s">
        <v>437</v>
      </c>
      <c r="R263" s="59">
        <v>775000000</v>
      </c>
      <c r="S263" s="76" t="s">
        <v>437</v>
      </c>
      <c r="T263" s="60">
        <v>800000000</v>
      </c>
    </row>
    <row r="264" spans="1:20" ht="42.75">
      <c r="A264" s="395"/>
      <c r="B264" s="396"/>
      <c r="C264" s="400"/>
      <c r="D264" s="106"/>
      <c r="E264" s="107"/>
      <c r="F264" s="55" t="s">
        <v>89</v>
      </c>
      <c r="G264" s="111" t="s">
        <v>90</v>
      </c>
      <c r="H264" s="76" t="s">
        <v>461</v>
      </c>
      <c r="I264" s="76" t="s">
        <v>461</v>
      </c>
      <c r="J264" s="59">
        <v>569000000</v>
      </c>
      <c r="K264" s="76" t="s">
        <v>512</v>
      </c>
      <c r="L264" s="59">
        <v>275000000</v>
      </c>
      <c r="M264" s="76" t="s">
        <v>512</v>
      </c>
      <c r="N264" s="59">
        <v>393000000</v>
      </c>
      <c r="O264" s="76" t="s">
        <v>512</v>
      </c>
      <c r="P264" s="59">
        <v>400000000</v>
      </c>
      <c r="Q264" s="76" t="s">
        <v>437</v>
      </c>
      <c r="R264" s="59">
        <v>420000000</v>
      </c>
      <c r="S264" s="76" t="s">
        <v>437</v>
      </c>
      <c r="T264" s="60">
        <v>450000000</v>
      </c>
    </row>
    <row r="265" spans="1:20" ht="42.75">
      <c r="A265" s="395"/>
      <c r="B265" s="396"/>
      <c r="C265" s="400"/>
      <c r="D265" s="106"/>
      <c r="E265" s="107"/>
      <c r="F265" s="55" t="s">
        <v>91</v>
      </c>
      <c r="G265" s="111" t="s">
        <v>92</v>
      </c>
      <c r="H265" s="69" t="s">
        <v>515</v>
      </c>
      <c r="I265" s="76" t="s">
        <v>513</v>
      </c>
      <c r="J265" s="59">
        <v>235400000</v>
      </c>
      <c r="K265" s="76" t="s">
        <v>514</v>
      </c>
      <c r="L265" s="59">
        <v>350000000</v>
      </c>
      <c r="M265" s="76" t="s">
        <v>513</v>
      </c>
      <c r="N265" s="59">
        <v>300000000</v>
      </c>
      <c r="O265" s="76" t="s">
        <v>513</v>
      </c>
      <c r="P265" s="59">
        <v>336000000</v>
      </c>
      <c r="Q265" s="76" t="s">
        <v>437</v>
      </c>
      <c r="R265" s="59">
        <v>350000000</v>
      </c>
      <c r="S265" s="76" t="s">
        <v>437</v>
      </c>
      <c r="T265" s="60">
        <v>350000000</v>
      </c>
    </row>
    <row r="266" spans="1:20" ht="57">
      <c r="A266" s="395"/>
      <c r="B266" s="396"/>
      <c r="C266" s="400"/>
      <c r="D266" s="106"/>
      <c r="E266" s="107"/>
      <c r="F266" s="55" t="s">
        <v>93</v>
      </c>
      <c r="G266" s="111" t="s">
        <v>94</v>
      </c>
      <c r="H266" s="69" t="s">
        <v>439</v>
      </c>
      <c r="I266" s="76" t="s">
        <v>440</v>
      </c>
      <c r="J266" s="59">
        <v>381000000</v>
      </c>
      <c r="K266" s="76" t="s">
        <v>440</v>
      </c>
      <c r="L266" s="59">
        <v>200000000</v>
      </c>
      <c r="M266" s="76" t="s">
        <v>440</v>
      </c>
      <c r="N266" s="59">
        <v>300000000</v>
      </c>
      <c r="O266" s="76" t="s">
        <v>440</v>
      </c>
      <c r="P266" s="59">
        <v>336000000</v>
      </c>
      <c r="Q266" s="76" t="s">
        <v>440</v>
      </c>
      <c r="R266" s="59">
        <v>345000000</v>
      </c>
      <c r="S266" s="76" t="s">
        <v>440</v>
      </c>
      <c r="T266" s="59">
        <v>350000000</v>
      </c>
    </row>
    <row r="267" spans="1:20" ht="57">
      <c r="A267" s="395"/>
      <c r="B267" s="396"/>
      <c r="C267" s="400"/>
      <c r="D267" s="106"/>
      <c r="E267" s="107"/>
      <c r="F267" s="55" t="s">
        <v>95</v>
      </c>
      <c r="G267" s="111" t="s">
        <v>96</v>
      </c>
      <c r="H267" s="69" t="s">
        <v>437</v>
      </c>
      <c r="I267" s="69" t="s">
        <v>437</v>
      </c>
      <c r="J267" s="59">
        <v>362000000</v>
      </c>
      <c r="K267" s="69" t="s">
        <v>437</v>
      </c>
      <c r="L267" s="59">
        <v>245000000</v>
      </c>
      <c r="M267" s="69" t="s">
        <v>437</v>
      </c>
      <c r="N267" s="59">
        <v>350000000</v>
      </c>
      <c r="O267" s="69" t="s">
        <v>437</v>
      </c>
      <c r="P267" s="59">
        <v>392000000</v>
      </c>
      <c r="Q267" s="69" t="s">
        <v>437</v>
      </c>
      <c r="R267" s="59">
        <v>400000000</v>
      </c>
      <c r="S267" s="69" t="s">
        <v>437</v>
      </c>
      <c r="T267" s="60">
        <v>450000000</v>
      </c>
    </row>
    <row r="268" spans="1:20" ht="57">
      <c r="A268" s="395"/>
      <c r="B268" s="396"/>
      <c r="C268" s="400"/>
      <c r="D268" s="106"/>
      <c r="E268" s="107"/>
      <c r="F268" s="55" t="s">
        <v>97</v>
      </c>
      <c r="G268" s="111" t="s">
        <v>98</v>
      </c>
      <c r="H268" s="69" t="s">
        <v>437</v>
      </c>
      <c r="I268" s="69" t="s">
        <v>437</v>
      </c>
      <c r="J268" s="59">
        <v>50000000</v>
      </c>
      <c r="K268" s="69" t="s">
        <v>437</v>
      </c>
      <c r="L268" s="59">
        <v>50000000</v>
      </c>
      <c r="M268" s="69" t="s">
        <v>437</v>
      </c>
      <c r="N268" s="59">
        <v>100000000</v>
      </c>
      <c r="O268" s="69" t="s">
        <v>437</v>
      </c>
      <c r="P268" s="59">
        <v>112000000</v>
      </c>
      <c r="Q268" s="69" t="s">
        <v>437</v>
      </c>
      <c r="R268" s="59">
        <v>125000000</v>
      </c>
      <c r="S268" s="69" t="s">
        <v>437</v>
      </c>
      <c r="T268" s="60">
        <v>150000000</v>
      </c>
    </row>
    <row r="269" spans="1:20" ht="42.75">
      <c r="A269" s="395"/>
      <c r="B269" s="396"/>
      <c r="C269" s="400"/>
      <c r="D269" s="106"/>
      <c r="E269" s="107"/>
      <c r="F269" s="55" t="s">
        <v>99</v>
      </c>
      <c r="G269" s="111" t="s">
        <v>100</v>
      </c>
      <c r="H269" s="69"/>
      <c r="I269" s="76"/>
      <c r="J269" s="59"/>
      <c r="K269" s="76" t="s">
        <v>436</v>
      </c>
      <c r="L269" s="59">
        <v>1500000000</v>
      </c>
      <c r="M269" s="76" t="s">
        <v>436</v>
      </c>
      <c r="N269" s="59">
        <v>200000000</v>
      </c>
      <c r="O269" s="76" t="s">
        <v>436</v>
      </c>
      <c r="P269" s="59">
        <v>224000000</v>
      </c>
      <c r="Q269" s="76" t="s">
        <v>436</v>
      </c>
      <c r="R269" s="59">
        <v>250000000</v>
      </c>
      <c r="S269" s="76" t="s">
        <v>436</v>
      </c>
      <c r="T269" s="60">
        <v>300000000</v>
      </c>
    </row>
    <row r="270" spans="1:20" ht="57">
      <c r="A270" s="395"/>
      <c r="B270" s="396"/>
      <c r="C270" s="400"/>
      <c r="D270" s="106"/>
      <c r="E270" s="107"/>
      <c r="F270" s="55" t="s">
        <v>101</v>
      </c>
      <c r="G270" s="111" t="s">
        <v>102</v>
      </c>
      <c r="H270" s="69" t="s">
        <v>433</v>
      </c>
      <c r="I270" s="69" t="s">
        <v>434</v>
      </c>
      <c r="J270" s="59">
        <v>785000000</v>
      </c>
      <c r="K270" s="69" t="s">
        <v>435</v>
      </c>
      <c r="L270" s="59">
        <v>550000000</v>
      </c>
      <c r="M270" s="76" t="s">
        <v>516</v>
      </c>
      <c r="N270" s="59">
        <v>4500000000</v>
      </c>
      <c r="O270" s="76" t="s">
        <v>516</v>
      </c>
      <c r="P270" s="59">
        <v>2500000000</v>
      </c>
      <c r="Q270" s="119" t="s">
        <v>437</v>
      </c>
      <c r="R270" s="59">
        <v>2500000000</v>
      </c>
      <c r="S270" s="119" t="s">
        <v>437</v>
      </c>
      <c r="T270" s="60">
        <v>2500000000</v>
      </c>
    </row>
    <row r="271" spans="1:20" ht="57">
      <c r="A271" s="395"/>
      <c r="B271" s="396"/>
      <c r="C271" s="400"/>
      <c r="D271" s="106"/>
      <c r="E271" s="107"/>
      <c r="F271" s="55" t="s">
        <v>103</v>
      </c>
      <c r="G271" s="111" t="s">
        <v>104</v>
      </c>
      <c r="H271" s="119" t="s">
        <v>437</v>
      </c>
      <c r="I271" s="119" t="s">
        <v>437</v>
      </c>
      <c r="J271" s="59">
        <v>400000000</v>
      </c>
      <c r="K271" s="119" t="s">
        <v>437</v>
      </c>
      <c r="L271" s="59">
        <v>400000000</v>
      </c>
      <c r="M271" s="119" t="s">
        <v>437</v>
      </c>
      <c r="N271" s="59">
        <v>400000000</v>
      </c>
      <c r="O271" s="119" t="s">
        <v>437</v>
      </c>
      <c r="P271" s="59">
        <v>448000000</v>
      </c>
      <c r="Q271" s="119" t="s">
        <v>437</v>
      </c>
      <c r="R271" s="59">
        <v>475000000</v>
      </c>
      <c r="S271" s="119" t="s">
        <v>437</v>
      </c>
      <c r="T271" s="60">
        <v>500000000</v>
      </c>
    </row>
    <row r="272" spans="1:20" ht="42.75">
      <c r="A272" s="395"/>
      <c r="B272" s="396"/>
      <c r="C272" s="400"/>
      <c r="D272" s="106"/>
      <c r="E272" s="107"/>
      <c r="F272" s="55" t="s">
        <v>105</v>
      </c>
      <c r="G272" s="111" t="s">
        <v>106</v>
      </c>
      <c r="H272" s="69"/>
      <c r="I272" s="98" t="s">
        <v>450</v>
      </c>
      <c r="J272" s="59">
        <v>200000000</v>
      </c>
      <c r="K272" s="98" t="s">
        <v>438</v>
      </c>
      <c r="L272" s="59">
        <v>50000000</v>
      </c>
      <c r="M272" s="98"/>
      <c r="N272" s="59"/>
      <c r="O272" s="98"/>
      <c r="P272" s="59"/>
      <c r="Q272" s="98"/>
      <c r="R272" s="59"/>
      <c r="S272" s="98"/>
      <c r="T272" s="60"/>
    </row>
    <row r="273" spans="1:20" ht="57">
      <c r="A273" s="395"/>
      <c r="B273" s="396"/>
      <c r="C273" s="400"/>
      <c r="D273" s="106"/>
      <c r="E273" s="107"/>
      <c r="F273" s="55" t="s">
        <v>107</v>
      </c>
      <c r="G273" s="111" t="s">
        <v>108</v>
      </c>
      <c r="H273" s="119" t="s">
        <v>444</v>
      </c>
      <c r="I273" s="119" t="s">
        <v>444</v>
      </c>
      <c r="J273" s="59">
        <v>400000000</v>
      </c>
      <c r="K273" s="119" t="s">
        <v>444</v>
      </c>
      <c r="L273" s="59">
        <v>350000000</v>
      </c>
      <c r="M273" s="119" t="s">
        <v>444</v>
      </c>
      <c r="N273" s="59">
        <v>250000000</v>
      </c>
      <c r="O273" s="119" t="s">
        <v>444</v>
      </c>
      <c r="P273" s="59">
        <v>280000000</v>
      </c>
      <c r="Q273" s="119" t="s">
        <v>444</v>
      </c>
      <c r="R273" s="59">
        <v>300000000</v>
      </c>
      <c r="S273" s="119" t="s">
        <v>444</v>
      </c>
      <c r="T273" s="59">
        <v>350000000</v>
      </c>
    </row>
    <row r="274" spans="1:20" ht="57">
      <c r="A274" s="395"/>
      <c r="B274" s="396"/>
      <c r="C274" s="400"/>
      <c r="D274" s="106"/>
      <c r="E274" s="107"/>
      <c r="F274" s="55" t="s">
        <v>109</v>
      </c>
      <c r="G274" s="111" t="s">
        <v>110</v>
      </c>
      <c r="H274" s="119"/>
      <c r="I274" s="98" t="s">
        <v>450</v>
      </c>
      <c r="J274" s="59">
        <v>450000000</v>
      </c>
      <c r="K274" s="98" t="s">
        <v>511</v>
      </c>
      <c r="L274" s="59">
        <v>100000000</v>
      </c>
      <c r="M274" s="98" t="s">
        <v>511</v>
      </c>
      <c r="N274" s="59">
        <v>275000000</v>
      </c>
      <c r="O274" s="98" t="s">
        <v>511</v>
      </c>
      <c r="P274" s="59">
        <v>308000000</v>
      </c>
      <c r="Q274" s="98" t="s">
        <v>511</v>
      </c>
      <c r="R274" s="59">
        <v>325000000</v>
      </c>
      <c r="S274" s="98" t="s">
        <v>511</v>
      </c>
      <c r="T274" s="59">
        <v>350000000</v>
      </c>
    </row>
    <row r="275" spans="1:20" ht="42.75">
      <c r="A275" s="395"/>
      <c r="B275" s="396"/>
      <c r="C275" s="400"/>
      <c r="D275" s="106"/>
      <c r="E275" s="107"/>
      <c r="F275" s="55" t="s">
        <v>111</v>
      </c>
      <c r="G275" s="111" t="s">
        <v>112</v>
      </c>
      <c r="H275" s="119" t="s">
        <v>444</v>
      </c>
      <c r="I275" s="119" t="s">
        <v>444</v>
      </c>
      <c r="J275" s="59">
        <v>349029000</v>
      </c>
      <c r="K275" s="119" t="s">
        <v>510</v>
      </c>
      <c r="L275" s="59">
        <v>75000000</v>
      </c>
      <c r="M275" s="119" t="s">
        <v>510</v>
      </c>
      <c r="N275" s="59">
        <v>500000000</v>
      </c>
      <c r="O275" s="119" t="s">
        <v>510</v>
      </c>
      <c r="P275" s="59">
        <v>560000000</v>
      </c>
      <c r="Q275" s="119" t="s">
        <v>510</v>
      </c>
      <c r="R275" s="59">
        <v>575000000</v>
      </c>
      <c r="S275" s="119" t="s">
        <v>510</v>
      </c>
      <c r="T275" s="60">
        <v>600000000</v>
      </c>
    </row>
    <row r="276" spans="1:20" ht="45">
      <c r="A276" s="395"/>
      <c r="B276" s="396"/>
      <c r="C276" s="400"/>
      <c r="D276" s="106"/>
      <c r="E276" s="107"/>
      <c r="F276" s="54" t="s">
        <v>113</v>
      </c>
      <c r="G276" s="55"/>
      <c r="H276" s="69"/>
      <c r="I276" s="76"/>
      <c r="J276" s="59"/>
      <c r="K276" s="76"/>
      <c r="L276" s="59"/>
      <c r="M276" s="76"/>
      <c r="N276" s="59"/>
      <c r="O276" s="76"/>
      <c r="P276" s="59"/>
      <c r="Q276" s="76"/>
      <c r="R276" s="59"/>
      <c r="S276" s="76"/>
      <c r="T276" s="60"/>
    </row>
    <row r="277" spans="1:20" ht="42.75">
      <c r="A277" s="395"/>
      <c r="B277" s="396"/>
      <c r="C277" s="400"/>
      <c r="D277" s="106"/>
      <c r="E277" s="107"/>
      <c r="F277" s="97" t="s">
        <v>114</v>
      </c>
      <c r="G277" s="111" t="s">
        <v>115</v>
      </c>
      <c r="H277" s="119" t="s">
        <v>437</v>
      </c>
      <c r="I277" s="119" t="s">
        <v>437</v>
      </c>
      <c r="J277" s="59">
        <v>250000000</v>
      </c>
      <c r="K277" s="98" t="s">
        <v>450</v>
      </c>
      <c r="L277" s="59">
        <v>250000000</v>
      </c>
      <c r="M277" s="98" t="s">
        <v>450</v>
      </c>
      <c r="N277" s="59">
        <v>250000000</v>
      </c>
      <c r="O277" s="98" t="s">
        <v>450</v>
      </c>
      <c r="P277" s="59">
        <v>267500000</v>
      </c>
      <c r="Q277" s="98" t="s">
        <v>450</v>
      </c>
      <c r="R277" s="59">
        <v>300000000</v>
      </c>
      <c r="S277" s="98" t="s">
        <v>450</v>
      </c>
      <c r="T277" s="60">
        <v>350000000</v>
      </c>
    </row>
    <row r="278" spans="1:20" ht="60">
      <c r="A278" s="395"/>
      <c r="B278" s="396"/>
      <c r="C278" s="400"/>
      <c r="D278" s="106"/>
      <c r="E278" s="107"/>
      <c r="F278" s="54" t="s">
        <v>116</v>
      </c>
      <c r="G278" s="55"/>
      <c r="H278" s="69"/>
      <c r="I278" s="76"/>
      <c r="J278" s="59"/>
      <c r="K278" s="76"/>
      <c r="L278" s="59"/>
      <c r="M278" s="76"/>
      <c r="N278" s="59"/>
      <c r="O278" s="76"/>
      <c r="P278" s="59"/>
      <c r="Q278" s="76"/>
      <c r="R278" s="59"/>
      <c r="S278" s="76"/>
      <c r="T278" s="60"/>
    </row>
    <row r="279" spans="1:20" ht="42.75">
      <c r="A279" s="395"/>
      <c r="B279" s="396"/>
      <c r="C279" s="400"/>
      <c r="D279" s="106"/>
      <c r="E279" s="107"/>
      <c r="F279" s="97" t="s">
        <v>117</v>
      </c>
      <c r="G279" s="111" t="s">
        <v>118</v>
      </c>
      <c r="H279" s="98" t="s">
        <v>508</v>
      </c>
      <c r="I279" s="98" t="s">
        <v>508</v>
      </c>
      <c r="J279" s="59">
        <v>175000000</v>
      </c>
      <c r="K279" s="98" t="s">
        <v>509</v>
      </c>
      <c r="L279" s="59">
        <v>75000000</v>
      </c>
      <c r="M279" s="98" t="s">
        <v>509</v>
      </c>
      <c r="N279" s="59">
        <v>75000000</v>
      </c>
      <c r="O279" s="98" t="s">
        <v>509</v>
      </c>
      <c r="P279" s="59">
        <v>80250000</v>
      </c>
      <c r="Q279" s="98" t="s">
        <v>509</v>
      </c>
      <c r="R279" s="59">
        <v>85000000</v>
      </c>
      <c r="S279" s="98" t="s">
        <v>509</v>
      </c>
      <c r="T279" s="59">
        <v>95000000</v>
      </c>
    </row>
    <row r="280" spans="1:20" ht="42.75">
      <c r="A280" s="395"/>
      <c r="B280" s="396"/>
      <c r="C280" s="400"/>
      <c r="D280" s="106"/>
      <c r="E280" s="107"/>
      <c r="F280" s="55" t="s">
        <v>119</v>
      </c>
      <c r="G280" s="111" t="s">
        <v>118</v>
      </c>
      <c r="H280" s="69"/>
      <c r="I280" s="76"/>
      <c r="J280" s="59"/>
      <c r="K280" s="98" t="s">
        <v>507</v>
      </c>
      <c r="L280" s="59">
        <v>50000000</v>
      </c>
      <c r="M280" s="98" t="s">
        <v>507</v>
      </c>
      <c r="N280" s="59">
        <v>50000000</v>
      </c>
      <c r="O280" s="98" t="s">
        <v>507</v>
      </c>
      <c r="P280" s="59">
        <v>53500000</v>
      </c>
      <c r="Q280" s="98" t="s">
        <v>507</v>
      </c>
      <c r="R280" s="59">
        <v>55000000</v>
      </c>
      <c r="S280" s="98" t="s">
        <v>507</v>
      </c>
      <c r="T280" s="59">
        <v>65000000</v>
      </c>
    </row>
    <row r="281" spans="1:20" ht="15.75" customHeight="1" thickBot="1">
      <c r="A281" s="397"/>
      <c r="B281" s="398"/>
      <c r="C281" s="402"/>
      <c r="D281" s="116"/>
      <c r="E281" s="117"/>
      <c r="F281" s="118"/>
      <c r="G281" s="118"/>
      <c r="H281" s="134"/>
      <c r="I281" s="132"/>
      <c r="J281" s="63"/>
      <c r="K281" s="132"/>
      <c r="L281" s="63"/>
      <c r="M281" s="132"/>
      <c r="N281" s="63"/>
      <c r="O281" s="132"/>
      <c r="P281" s="63"/>
      <c r="Q281" s="132"/>
      <c r="R281" s="63"/>
      <c r="S281" s="132"/>
      <c r="T281" s="64"/>
    </row>
  </sheetData>
  <sheetProtection/>
  <mergeCells count="21">
    <mergeCell ref="Q6:R6"/>
    <mergeCell ref="S6:T6"/>
    <mergeCell ref="B1:T1"/>
    <mergeCell ref="B2:T2"/>
    <mergeCell ref="C3:F3"/>
    <mergeCell ref="A5:B7"/>
    <mergeCell ref="C5:C7"/>
    <mergeCell ref="C8:C74"/>
    <mergeCell ref="G5:G7"/>
    <mergeCell ref="O6:P6"/>
    <mergeCell ref="I5:T5"/>
    <mergeCell ref="H5:H7"/>
    <mergeCell ref="C75:C176"/>
    <mergeCell ref="M6:N6"/>
    <mergeCell ref="K6:L6"/>
    <mergeCell ref="A177:B281"/>
    <mergeCell ref="C177:C210"/>
    <mergeCell ref="C211:C281"/>
    <mergeCell ref="I6:J6"/>
    <mergeCell ref="F5:F7"/>
    <mergeCell ref="D5:E7"/>
  </mergeCells>
  <printOptions/>
  <pageMargins left="1.53" right="0.11811023622047245" top="0.7480314960629921" bottom="0.7480314960629921" header="0.31496062992125984" footer="0.31496062992125984"/>
  <pageSetup horizontalDpi="300" verticalDpi="300" orientation="landscape" paperSize="5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21.14062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Dipradja.com</dc:creator>
  <cp:keywords/>
  <dc:description/>
  <cp:lastModifiedBy>DELL</cp:lastModifiedBy>
  <cp:lastPrinted>2017-11-21T09:37:26Z</cp:lastPrinted>
  <dcterms:created xsi:type="dcterms:W3CDTF">2016-04-26T00:23:17Z</dcterms:created>
  <dcterms:modified xsi:type="dcterms:W3CDTF">2017-11-21T15:29:35Z</dcterms:modified>
  <cp:category/>
  <cp:version/>
  <cp:contentType/>
  <cp:contentStatus/>
</cp:coreProperties>
</file>